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Dajos\Desktop\"/>
    </mc:Choice>
  </mc:AlternateContent>
  <xr:revisionPtr revIDLastSave="0" documentId="13_ncr:1_{DFF5038E-8EBC-434A-A508-38F26E8F5B06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Arkusz1" sheetId="1" r:id="rId1"/>
  </sheets>
  <definedNames>
    <definedName name="_xlnm.Print_Area" localSheetId="0">Arkusz1!$A$1:$H$230</definedName>
    <definedName name="_xlnm.Print_Titles" localSheetId="0">Arkusz1!$2:$4</definedName>
  </definedNames>
  <calcPr calcId="191029" concurrentCalc="0"/>
</workbook>
</file>

<file path=xl/calcChain.xml><?xml version="1.0" encoding="utf-8"?>
<calcChain xmlns="http://schemas.openxmlformats.org/spreadsheetml/2006/main">
  <c r="H211" i="1" l="1"/>
  <c r="G211" i="1"/>
  <c r="C228" i="1"/>
  <c r="G228" i="1"/>
  <c r="H80" i="1"/>
  <c r="G80" i="1"/>
  <c r="F228" i="1"/>
  <c r="H152" i="1"/>
  <c r="G152" i="1"/>
  <c r="H31" i="1"/>
  <c r="G31" i="1"/>
  <c r="G65" i="1"/>
  <c r="G219" i="1"/>
  <c r="G21" i="1"/>
  <c r="G43" i="1"/>
  <c r="G60" i="1"/>
  <c r="G89" i="1"/>
  <c r="G100" i="1"/>
  <c r="G112" i="1"/>
  <c r="G123" i="1"/>
  <c r="G138" i="1"/>
  <c r="G168" i="1"/>
  <c r="G181" i="1"/>
  <c r="G190" i="1"/>
  <c r="G199" i="1"/>
  <c r="G218" i="1"/>
  <c r="G220" i="1"/>
  <c r="G221" i="1"/>
  <c r="H21" i="1"/>
  <c r="H32" i="1"/>
  <c r="H123" i="1"/>
  <c r="H112" i="1"/>
  <c r="H168" i="1"/>
  <c r="H43" i="1"/>
  <c r="H60" i="1"/>
  <c r="H89" i="1"/>
  <c r="H100" i="1"/>
  <c r="H138" i="1"/>
  <c r="H181" i="1"/>
  <c r="H190" i="1"/>
  <c r="H199" i="1"/>
  <c r="H218" i="1"/>
  <c r="H220" i="1"/>
  <c r="H65" i="1"/>
  <c r="H66" i="1"/>
  <c r="G66" i="1"/>
  <c r="H219" i="1"/>
  <c r="H221" i="1"/>
  <c r="G32" i="1"/>
</calcChain>
</file>

<file path=xl/sharedStrings.xml><?xml version="1.0" encoding="utf-8"?>
<sst xmlns="http://schemas.openxmlformats.org/spreadsheetml/2006/main" count="659" uniqueCount="363">
  <si>
    <t>Lp.</t>
  </si>
  <si>
    <t>1.</t>
  </si>
  <si>
    <t>2.</t>
  </si>
  <si>
    <t>3.</t>
  </si>
  <si>
    <t>4.</t>
  </si>
  <si>
    <t>5.</t>
  </si>
  <si>
    <t>6.</t>
  </si>
  <si>
    <t>Halinówka – Góra – Bełżyce</t>
  </si>
  <si>
    <t>Bełżyce – Chmielnik – Góra</t>
  </si>
  <si>
    <t>Trzciniec – Zalesie</t>
  </si>
  <si>
    <t>Bełżyce – Borzechów</t>
  </si>
  <si>
    <t>Podole – Zosin – Babin</t>
  </si>
  <si>
    <t>Suma:</t>
  </si>
  <si>
    <t>ul. Przemysłowa</t>
  </si>
  <si>
    <t>ul. Lubelska</t>
  </si>
  <si>
    <t>Suma miasto:</t>
  </si>
  <si>
    <t>Razem gmina:</t>
  </si>
  <si>
    <t>Bełżyce - Borzechów</t>
  </si>
  <si>
    <t>Chodel – Borzechów - Wilkołaz</t>
  </si>
  <si>
    <t>Borzechów – Niedrzwica Kościelna</t>
  </si>
  <si>
    <t>Kępa – Kłodnica Górna</t>
  </si>
  <si>
    <t>Kłodnica - Sobieszczany</t>
  </si>
  <si>
    <t>Majdan Radliński - Popkowice</t>
  </si>
  <si>
    <t>Kłodnica – Białowoda - Zalesie</t>
  </si>
  <si>
    <t>Lublin - Bychawa</t>
  </si>
  <si>
    <t>Piotrowice - Bychawka</t>
  </si>
  <si>
    <t>Gałęzów – Kowersk - Zakrzówek</t>
  </si>
  <si>
    <t>Stara Wieś - Spławy</t>
  </si>
  <si>
    <t>Wola Gałęzowska - Krasławek</t>
  </si>
  <si>
    <t>Osowa – Wola Duża</t>
  </si>
  <si>
    <t>Suma</t>
  </si>
  <si>
    <t>Miasto Bychawa</t>
  </si>
  <si>
    <t>ul. Pileckiego</t>
  </si>
  <si>
    <t>ul. Grodzany</t>
  </si>
  <si>
    <t>ul. Piłsudskiego – ul. Sienkiewicza</t>
  </si>
  <si>
    <t>ul. Mickiewicza</t>
  </si>
  <si>
    <t>Suma miasto</t>
  </si>
  <si>
    <t>Razem gmina</t>
  </si>
  <si>
    <t>Gmina Garbów</t>
  </si>
  <si>
    <t xml:space="preserve">Dr. Nr 828 – Karolin – Borków – Wola Przybysławska </t>
  </si>
  <si>
    <t>Garbów przez wieś</t>
  </si>
  <si>
    <t xml:space="preserve">Garbów – Ożarów – Sadurki </t>
  </si>
  <si>
    <t xml:space="preserve">Bogucin – Sługocin – Sieprawki </t>
  </si>
  <si>
    <t>Razem Gmina</t>
  </si>
  <si>
    <t>Gmina Głusk</t>
  </si>
  <si>
    <t xml:space="preserve">Wólka Abramowicka – Dominów </t>
  </si>
  <si>
    <t xml:space="preserve">Prawiedniki – Mętów </t>
  </si>
  <si>
    <t>Gmina Jabłonna</t>
  </si>
  <si>
    <t>Tuszów - Jabłonna</t>
  </si>
  <si>
    <t>Czerniejów - Skrzynice</t>
  </si>
  <si>
    <t>Razem Gmina:</t>
  </si>
  <si>
    <t>7.</t>
  </si>
  <si>
    <t>Jastków - Wygoda</t>
  </si>
  <si>
    <t>Motycz - Miłocin</t>
  </si>
  <si>
    <t>8.</t>
  </si>
  <si>
    <t>Gmina Konopnica</t>
  </si>
  <si>
    <t>Radawiec - Radawczyk</t>
  </si>
  <si>
    <t>9.</t>
  </si>
  <si>
    <t>Kol. Zaraszów – Kosarzew Dolny</t>
  </si>
  <si>
    <t xml:space="preserve">Teklin – Gierniak </t>
  </si>
  <si>
    <t xml:space="preserve">Stryjno – Żuków – Krzczonów  </t>
  </si>
  <si>
    <t xml:space="preserve">Policzyzna – Pustelnik </t>
  </si>
  <si>
    <t>10.</t>
  </si>
  <si>
    <t>Gmina Niedrzwica Duża</t>
  </si>
  <si>
    <t>Kłodnica – Sobieszczany</t>
  </si>
  <si>
    <t>Krężnica – Krężnica Jara</t>
  </si>
  <si>
    <t>Sobieszczany - Załucze</t>
  </si>
  <si>
    <t>Strzyżewice – Franciszków – Kol. Sobieszczany</t>
  </si>
  <si>
    <t xml:space="preserve">Radawiec – Radawczyk </t>
  </si>
  <si>
    <t>11.</t>
  </si>
  <si>
    <t>Gmina Niemce</t>
  </si>
  <si>
    <t>Wygoda – Majdan Krasieniński</t>
  </si>
  <si>
    <t xml:space="preserve">Jakubowice Końskie – Ciecierzyn </t>
  </si>
  <si>
    <t xml:space="preserve">Ciecierzyn – Włóki </t>
  </si>
  <si>
    <t>Elizówka – Dys</t>
  </si>
  <si>
    <t xml:space="preserve">Ciecierzyn – Baszki – Pliszczyn </t>
  </si>
  <si>
    <t>12.</t>
  </si>
  <si>
    <t>Gmina Strzyżewice</t>
  </si>
  <si>
    <t>Żabia Wola - Strzyżewice</t>
  </si>
  <si>
    <t>Strzyżewice - Zakrzówek</t>
  </si>
  <si>
    <t>Bystrzyca - Zakrzówek</t>
  </si>
  <si>
    <t>Nowiny - Osmolice</t>
  </si>
  <si>
    <t>13.</t>
  </si>
  <si>
    <t>Gmina Wojciechów</t>
  </si>
  <si>
    <t>Wąwolnica – Stary Gaj</t>
  </si>
  <si>
    <t xml:space="preserve">Nałęczów – Charz – Wojciechów </t>
  </si>
  <si>
    <t>14.</t>
  </si>
  <si>
    <t xml:space="preserve">Włoki – Swoboda – Bystrzyca </t>
  </si>
  <si>
    <t xml:space="preserve">Sobianowice – Turka </t>
  </si>
  <si>
    <t xml:space="preserve">Wólka L. – Świdnik D. – Janowice </t>
  </si>
  <si>
    <t>15.</t>
  </si>
  <si>
    <t>Gmina Wysokie</t>
  </si>
  <si>
    <t xml:space="preserve">Stawce – Ponikwy – Biskupie </t>
  </si>
  <si>
    <t xml:space="preserve">Wysokie – Biskupie </t>
  </si>
  <si>
    <t>Kol. Guzówka – Elizówka</t>
  </si>
  <si>
    <t>16.</t>
  </si>
  <si>
    <t>Gmina Zakrzew</t>
  </si>
  <si>
    <t>Tarnawka – Zakrzew – Ponikwy</t>
  </si>
  <si>
    <t>Razem miasta</t>
  </si>
  <si>
    <t>Ogółem</t>
  </si>
  <si>
    <t>Długość dróg w poszczególnych Obwodach Drogowych</t>
  </si>
  <si>
    <t>Nazwa obwodu</t>
  </si>
  <si>
    <t>Twarde</t>
  </si>
  <si>
    <t>OGÓŁEM:</t>
  </si>
  <si>
    <t>Miasto
Bełżyce</t>
  </si>
  <si>
    <t>Gmina
Borzechów</t>
  </si>
  <si>
    <t>Gmina
Bychawa</t>
  </si>
  <si>
    <t>Razem gminy</t>
  </si>
  <si>
    <t>Gruntowe</t>
  </si>
  <si>
    <t>Obwód Drogowo – Mostowy 
Nr 1 w Bełżycach</t>
  </si>
  <si>
    <t>Obwód Drogowy Nr 2
 w Bychawie</t>
  </si>
  <si>
    <t>Obwód Drogowy Nr 3 
w Garbowie</t>
  </si>
  <si>
    <t>L</t>
  </si>
  <si>
    <t xml:space="preserve">od dr. 832 - Wronów – Dąbrowa                               </t>
  </si>
  <si>
    <t xml:space="preserve">Poniatowa - Stoczki - Kierz                              </t>
  </si>
  <si>
    <t>Krężnica Okrągła - Zalesie – Skrzyniec</t>
  </si>
  <si>
    <t>Ratoszyn – Grądy – Skrzyniec -  Wierzchowiska Stare</t>
  </si>
  <si>
    <t>Wierzchowiska Górne – Czółna</t>
  </si>
  <si>
    <t>Miłocin – Stasin - Podole</t>
  </si>
  <si>
    <t>Bełżyce – Strzeszkowice - Krężnica J. - Lublin</t>
  </si>
  <si>
    <t>Chodel - Ratoszyn - Borzechów</t>
  </si>
  <si>
    <t>Grabówka – Kolonia Warsz -  Niedrzwica Duża</t>
  </si>
  <si>
    <t>Kolonia Kępa - Łopiennik - Skorczyce</t>
  </si>
  <si>
    <t xml:space="preserve">Osmolice – Bychawka -  Bychawa </t>
  </si>
  <si>
    <t>Bychawka – Józefin - Wólka Jabłońska</t>
  </si>
  <si>
    <t>Kiełczewice - Leśniczówka - Bychawa</t>
  </si>
  <si>
    <t>Wola Gałęzowska – Majdan Starowiejski - Dębina - Baraki</t>
  </si>
  <si>
    <t>Stara Wieś - Wojdat - Stawce - Zdziłowice</t>
  </si>
  <si>
    <t>Bychawa - Kosarzew - Zielona - Krzczonów</t>
  </si>
  <si>
    <t>Bychawa – Olszowiec – Piotrków-Kolonia</t>
  </si>
  <si>
    <t>Olszowiec - Romanów – Piotrków-Kolonia</t>
  </si>
  <si>
    <t xml:space="preserve">Garbów – Borków – Zofian - Starościn </t>
  </si>
  <si>
    <t>Leśce - Osówka - Krasienin</t>
  </si>
  <si>
    <t xml:space="preserve">dr. kraj. 17 Markuszów – Góry – Gutanów </t>
  </si>
  <si>
    <t>Garbów – Gutanów - Czesławice - Nałęczów</t>
  </si>
  <si>
    <t>Jastków – Wygoda</t>
  </si>
  <si>
    <t>Niedrzwica Duża - Prawiedniki - Lublin</t>
  </si>
  <si>
    <t>Lublin - Abramowice Pryw. - Kalinówka</t>
  </si>
  <si>
    <t xml:space="preserve">Lublin - Głusk – Wilczopole - Kliny – Wierzchowiska </t>
  </si>
  <si>
    <t xml:space="preserve">Kliny – Majdan Mętowski -  Bystrzejowice </t>
  </si>
  <si>
    <t>Bychawka – Olszowiec - Piotrków-Kolonia</t>
  </si>
  <si>
    <t>Bystrzejowice - Kawęczyn - Majdan Kawęczyński - Chmiel</t>
  </si>
  <si>
    <t>Kol. Czerniejów – Kol. Chmiel - Majdan Chmielowski</t>
  </si>
  <si>
    <t>Skrzynice - Kol. Chmiel -  Piotrków</t>
  </si>
  <si>
    <t>Piotrków-Kolonia - Nowiny Żukowskie - Wygnanowice</t>
  </si>
  <si>
    <t xml:space="preserve"> Piotrków-Kolonia - Olszanka - Żuków</t>
  </si>
  <si>
    <t>Garbów - Ożarów - Sadurki</t>
  </si>
  <si>
    <t>Bogucin - Sługocin - Sieprawki</t>
  </si>
  <si>
    <t>Lublin - Jakubowice Konińskie – Majdan Krasieniński</t>
  </si>
  <si>
    <t>Jastków - Sieprawice - Tomaszowice</t>
  </si>
  <si>
    <t xml:space="preserve">Jastków – Snopków </t>
  </si>
  <si>
    <t>od dr. 830 - Józefin - Motycz - do dr. 747</t>
  </si>
  <si>
    <t>od dr. 17 - Dąbrowica – Kol. Dąbrowica</t>
  </si>
  <si>
    <t>Wojciechów - Palikije – Sporniak - Motycz</t>
  </si>
  <si>
    <t>Radawczyk - Czółna</t>
  </si>
  <si>
    <t>Objazd awaryjny dla dr. 19 w Konopnicy</t>
  </si>
  <si>
    <t>Lublin - Zemborzyce Tereszyńskie</t>
  </si>
  <si>
    <t>Lublin -  Lipniak - Pietrzakowizna</t>
  </si>
  <si>
    <t>Uniszowice – Motycz -  St. Kol. Motycz</t>
  </si>
  <si>
    <t>Olszowiec – Romanów - Piotrków-Kolonia</t>
  </si>
  <si>
    <t>Kosarzew Dolny – Giełczew</t>
  </si>
  <si>
    <t xml:space="preserve">Krzczonów – Chodyłówka - Rybczewice </t>
  </si>
  <si>
    <t>Gierniak – Krzczonów I - Krzczonów III</t>
  </si>
  <si>
    <t>Krzczonów I –Krzczonów II -  Sobieska Wola</t>
  </si>
  <si>
    <t>Dąbie – Sobieska Wola - Giełczew</t>
  </si>
  <si>
    <t xml:space="preserve">Wierzchowiska Górne – Czółna </t>
  </si>
  <si>
    <t xml:space="preserve">Radawczyk – Czółna </t>
  </si>
  <si>
    <t>Niedrzwica Duża – Prawiedniki - Lublin</t>
  </si>
  <si>
    <t xml:space="preserve">Niedrzwica Duża – Krebsówka - Osmolice </t>
  </si>
  <si>
    <t>Kozłówka – Dąbrówka - Nasutów -  Dys</t>
  </si>
  <si>
    <t xml:space="preserve">Lubartów –Annobór - Nowy Staw - Niemce </t>
  </si>
  <si>
    <t xml:space="preserve">Wólka Krasienińska – Kawka -  Krasienin </t>
  </si>
  <si>
    <t xml:space="preserve"> dr. kraj. nr 19 – Wola Niemiecka -  Dys </t>
  </si>
  <si>
    <t>Lublin – Jakubowice Konińskie - Majdan Krasieniński</t>
  </si>
  <si>
    <t xml:space="preserve">Włóki – Swoboda - Bystrzyca </t>
  </si>
  <si>
    <t>Niedrzwica Duża - Krebsówka - Osmolice</t>
  </si>
  <si>
    <t>Osmolice - Bychawka - Bychawa</t>
  </si>
  <si>
    <t>Strzyżewice – Franciszków - Kol. Sobieszczany</t>
  </si>
  <si>
    <t>Wilkołaz - Borkowizna -  Kiełczewice</t>
  </si>
  <si>
    <t>Kiełczewice - Leśniczówka -  Bychawa</t>
  </si>
  <si>
    <t xml:space="preserve">Niezabitów – Łubki - Wojciechów </t>
  </si>
  <si>
    <t xml:space="preserve">Miłocin –  Stasin - Podole </t>
  </si>
  <si>
    <t xml:space="preserve">Wojciechów – Palikije - Sporniak - Motycz </t>
  </si>
  <si>
    <t xml:space="preserve">Ciecierzyn – Baszki - Pliszczyn </t>
  </si>
  <si>
    <t xml:space="preserve">Lublin - Wólka Lubelska – Pliszczyn - Sobianowice </t>
  </si>
  <si>
    <t xml:space="preserve">Łuszczów – Janowice - Trzeszkowice </t>
  </si>
  <si>
    <t xml:space="preserve">Boża Wola – Wojdat - Zakrzew – Tarnawa </t>
  </si>
  <si>
    <t xml:space="preserve">Stara Wieś – Spławy </t>
  </si>
  <si>
    <t xml:space="preserve">od dr. nr 835 – Dragany </t>
  </si>
  <si>
    <t xml:space="preserve">Kosarzew Dolny – Giełczew </t>
  </si>
  <si>
    <t xml:space="preserve">Giełczew – Antoniówka </t>
  </si>
  <si>
    <t xml:space="preserve">Maciejów – Antoniówka - Tokarówka </t>
  </si>
  <si>
    <t xml:space="preserve">Dąbie – Sobieska Wola -  Giełczew </t>
  </si>
  <si>
    <t xml:space="preserve">Wola Gałęzowska – Majdan Starowiejski - Dębina -  Baraki </t>
  </si>
  <si>
    <t>Lublin – Głusk- Skrzynice - Chmiel - Krzczonów -Sobieska Wola - dr. woj.837</t>
  </si>
  <si>
    <t>Kol. Chmielnik - Kierz - Cuple - Trzciniec</t>
  </si>
  <si>
    <t xml:space="preserve">Garbów – Wola Przybysławska -  Abramów </t>
  </si>
  <si>
    <t>Dębina – Boża Wola - Studzianki - Węglinek - Batorz</t>
  </si>
  <si>
    <t xml:space="preserve">Poniatowa (ul. Kraczewicka - część) –  Kraczewice - Szczuczki </t>
  </si>
  <si>
    <t>2240</t>
  </si>
  <si>
    <t>2238</t>
  </si>
  <si>
    <t>2241</t>
  </si>
  <si>
    <t>2239</t>
  </si>
  <si>
    <t>2243</t>
  </si>
  <si>
    <t>2244</t>
  </si>
  <si>
    <t>2246</t>
  </si>
  <si>
    <t>2245</t>
  </si>
  <si>
    <t>2256</t>
  </si>
  <si>
    <t>2233</t>
  </si>
  <si>
    <t>2258</t>
  </si>
  <si>
    <t>2259</t>
  </si>
  <si>
    <t>2225</t>
  </si>
  <si>
    <t>2247</t>
  </si>
  <si>
    <t>2248</t>
  </si>
  <si>
    <t>2255</t>
  </si>
  <si>
    <t>2254</t>
  </si>
  <si>
    <t>2252</t>
  </si>
  <si>
    <t>2253</t>
  </si>
  <si>
    <t>2249</t>
  </si>
  <si>
    <t>2250</t>
  </si>
  <si>
    <t>2251</t>
  </si>
  <si>
    <t>2269</t>
  </si>
  <si>
    <t>2278</t>
  </si>
  <si>
    <t>2279</t>
  </si>
  <si>
    <t>2280</t>
  </si>
  <si>
    <t>2288</t>
  </si>
  <si>
    <t>2294</t>
  </si>
  <si>
    <t>2295</t>
  </si>
  <si>
    <t>2304</t>
  </si>
  <si>
    <t>2303</t>
  </si>
  <si>
    <t>2296</t>
  </si>
  <si>
    <t>2297</t>
  </si>
  <si>
    <t>2298</t>
  </si>
  <si>
    <t>2287</t>
  </si>
  <si>
    <t>2283</t>
  </si>
  <si>
    <t>2284</t>
  </si>
  <si>
    <t>2285</t>
  </si>
  <si>
    <t>1524</t>
  </si>
  <si>
    <t>1548</t>
  </si>
  <si>
    <t>2200</t>
  </si>
  <si>
    <t>2201</t>
  </si>
  <si>
    <t>2203</t>
  </si>
  <si>
    <t>2206</t>
  </si>
  <si>
    <t>2202</t>
  </si>
  <si>
    <t>2205</t>
  </si>
  <si>
    <t>2208</t>
  </si>
  <si>
    <t>2213</t>
  </si>
  <si>
    <t>2265</t>
  </si>
  <si>
    <t>2273</t>
  </si>
  <si>
    <t>2271</t>
  </si>
  <si>
    <t>2107</t>
  </si>
  <si>
    <t>2270</t>
  </si>
  <si>
    <t>2272</t>
  </si>
  <si>
    <t>2109</t>
  </si>
  <si>
    <t>2276</t>
  </si>
  <si>
    <t>2110</t>
  </si>
  <si>
    <t>2274</t>
  </si>
  <si>
    <t>2275</t>
  </si>
  <si>
    <t>2281</t>
  </si>
  <si>
    <t>2114</t>
  </si>
  <si>
    <t>2286</t>
  </si>
  <si>
    <t>2215</t>
  </si>
  <si>
    <t>2209</t>
  </si>
  <si>
    <t>2212</t>
  </si>
  <si>
    <t>2231</t>
  </si>
  <si>
    <t>2228</t>
  </si>
  <si>
    <t>2211</t>
  </si>
  <si>
    <t>2229</t>
  </si>
  <si>
    <t>2257</t>
  </si>
  <si>
    <t>2262</t>
  </si>
  <si>
    <t>2264</t>
  </si>
  <si>
    <t>2226</t>
  </si>
  <si>
    <t>2227</t>
  </si>
  <si>
    <t>2260</t>
  </si>
  <si>
    <t>2300</t>
  </si>
  <si>
    <t>2123</t>
  </si>
  <si>
    <t>2299</t>
  </si>
  <si>
    <t>2125</t>
  </si>
  <si>
    <t>2301</t>
  </si>
  <si>
    <t>2302</t>
  </si>
  <si>
    <t>2129</t>
  </si>
  <si>
    <t>2124</t>
  </si>
  <si>
    <t>2266</t>
  </si>
  <si>
    <t>2267</t>
  </si>
  <si>
    <t>2290</t>
  </si>
  <si>
    <t>2291</t>
  </si>
  <si>
    <t>1546</t>
  </si>
  <si>
    <t>1550</t>
  </si>
  <si>
    <t>1564</t>
  </si>
  <si>
    <t>1560</t>
  </si>
  <si>
    <t>1549</t>
  </si>
  <si>
    <t>2214</t>
  </si>
  <si>
    <t>2218</t>
  </si>
  <si>
    <t>2217</t>
  </si>
  <si>
    <t>2222</t>
  </si>
  <si>
    <t>2221</t>
  </si>
  <si>
    <t>2216</t>
  </si>
  <si>
    <t>2277</t>
  </si>
  <si>
    <t>2292</t>
  </si>
  <si>
    <t>2289</t>
  </si>
  <si>
    <t>2293</t>
  </si>
  <si>
    <t>2268</t>
  </si>
  <si>
    <t>2235</t>
  </si>
  <si>
    <t>2234</t>
  </si>
  <si>
    <t>2236</t>
  </si>
  <si>
    <t>2237</t>
  </si>
  <si>
    <t>2000</t>
  </si>
  <si>
    <t>2224</t>
  </si>
  <si>
    <t>2223</t>
  </si>
  <si>
    <t>2101</t>
  </si>
  <si>
    <t>2100</t>
  </si>
  <si>
    <t>2306</t>
  </si>
  <si>
    <t>2314</t>
  </si>
  <si>
    <t>2312</t>
  </si>
  <si>
    <t>2313</t>
  </si>
  <si>
    <t>2309</t>
  </si>
  <si>
    <t>2310</t>
  </si>
  <si>
    <t>2315</t>
  </si>
  <si>
    <t>2305</t>
  </si>
  <si>
    <t>2307</t>
  </si>
  <si>
    <t xml:space="preserve">od drogi 2287L – Zaraszów – Kąty - Wysokie </t>
  </si>
  <si>
    <t>Leonów – Włóki - Charlęż - Zawieprzyce - Wólka Zawieprzycka - dr pow. 1563L</t>
  </si>
  <si>
    <t>Niemce – Rokitno – Czerniejów - dr. pow. 1559L</t>
  </si>
  <si>
    <t>2242</t>
  </si>
  <si>
    <t>NOWY NUMER DROGI</t>
  </si>
  <si>
    <t>STARY NUMER DROGI</t>
  </si>
  <si>
    <t>OGÓŁEM</t>
  </si>
  <si>
    <t>TWARDE</t>
  </si>
  <si>
    <t>DŁUGOŚĆ 
[km]</t>
  </si>
  <si>
    <t>NAZWA CIĄGU DROGOWEGO</t>
  </si>
  <si>
    <t>GMINA
MIASTO</t>
  </si>
  <si>
    <t>Gmina
Bełżyce</t>
  </si>
  <si>
    <t>dr. woj. 829 - Kijany – Łuszczów - do dr. kraj. 82</t>
  </si>
  <si>
    <t>Gmina Wólka</t>
  </si>
  <si>
    <t>Gmina Krzczonów</t>
  </si>
  <si>
    <t>Gmina Jastków</t>
  </si>
  <si>
    <t>747</t>
  </si>
  <si>
    <t>Krężnica Okrągła - Belżyce</t>
  </si>
  <si>
    <t>Lublin - Snopków</t>
  </si>
  <si>
    <t>2418</t>
  </si>
  <si>
    <t>2423</t>
  </si>
  <si>
    <t>ul. Kościuszki</t>
  </si>
  <si>
    <t>2420</t>
  </si>
  <si>
    <t>Bogucin ( skrz. z S17) - Lublin</t>
  </si>
  <si>
    <t>Bogucin(skrz. z S-17) - Lublin</t>
  </si>
  <si>
    <t>Grabówka – Kol. Warszawiaki - Niedrzwica Duża</t>
  </si>
  <si>
    <t>PiotrkówKolonia - Nowiny Żukowskie - Wygnanowice</t>
  </si>
  <si>
    <t>1526L</t>
  </si>
  <si>
    <t>2219</t>
  </si>
  <si>
    <t>od granicy z działka drogi S-17 - do skrzyzowania z dr. pow. 1524L</t>
  </si>
  <si>
    <t>Zemborzyce Tereszyńskie - rondo "Marynin"</t>
  </si>
  <si>
    <t>834</t>
  </si>
  <si>
    <t>827</t>
  </si>
  <si>
    <t>ul. Bychawska</t>
  </si>
  <si>
    <t>ul.Rynek</t>
  </si>
  <si>
    <t>ul. Kazimierska</t>
  </si>
  <si>
    <t>2427</t>
  </si>
  <si>
    <t xml:space="preserve"> Rondo "600-lecia Bełżyc"- Bełżyce (ul. Kazimierska - ul. Rynek - ul. Lubelska -                  ul. Bychawska) - Czółna - do dogi krajowej nr 19 w Niedrzwicy Dużej</t>
  </si>
  <si>
    <t xml:space="preserve">                                                                                                                                                               Sporządziła : Grażyna Dajos</t>
  </si>
  <si>
    <t>2428</t>
  </si>
  <si>
    <t>od drogi wojewódzkiej Nr 826 do skrzyżowania z drogą ekspresową S/12/17</t>
  </si>
  <si>
    <t xml:space="preserve">Mosty           -   54 szt.      </t>
  </si>
  <si>
    <t>WYKAZ DRÓG POWIATOWYCH W POSZCZEGÓLNYCH GMINACH
 POWIAT  LUBELSKI
stan na dzień 14.02.2023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</si>
</sst>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family val="2"/>
      <charset val="238"/>
    </font>
    <font>
      <b/>
      <u/>
      <sz val="11"/>
      <name val="Times New Roman"/>
      <family val="1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164" fontId="1" fillId="0" borderId="2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164" fontId="2" fillId="0" borderId="23" xfId="0" applyNumberFormat="1" applyFont="1" applyBorder="1" applyAlignment="1">
      <alignment horizontal="right" vertical="center" wrapText="1"/>
    </xf>
    <xf numFmtId="164" fontId="2" fillId="0" borderId="28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 wrapText="1"/>
    </xf>
    <xf numFmtId="164" fontId="2" fillId="0" borderId="21" xfId="0" applyNumberFormat="1" applyFont="1" applyBorder="1" applyAlignment="1">
      <alignment horizontal="right" vertical="center" wrapText="1"/>
    </xf>
    <xf numFmtId="164" fontId="2" fillId="0" borderId="29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3" fontId="1" fillId="0" borderId="18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3" fontId="1" fillId="0" borderId="19" xfId="0" applyNumberFormat="1" applyFont="1" applyBorder="1" applyAlignment="1">
      <alignment horizontal="left" vertical="center" wrapText="1"/>
    </xf>
    <xf numFmtId="3" fontId="2" fillId="0" borderId="21" xfId="0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164" fontId="2" fillId="2" borderId="9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horizontal="left" vertical="center" wrapText="1"/>
    </xf>
    <xf numFmtId="3" fontId="2" fillId="0" borderId="23" xfId="0" applyNumberFormat="1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1" fillId="2" borderId="4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3" fontId="1" fillId="2" borderId="16" xfId="0" applyNumberFormat="1" applyFont="1" applyFill="1" applyBorder="1" applyAlignment="1">
      <alignment horizontal="left" vertical="center" wrapText="1"/>
    </xf>
    <xf numFmtId="49" fontId="1" fillId="2" borderId="25" xfId="0" applyNumberFormat="1" applyFont="1" applyFill="1" applyBorder="1" applyAlignment="1">
      <alignment horizontal="right" vertical="center" wrapText="1"/>
    </xf>
    <xf numFmtId="3" fontId="1" fillId="2" borderId="27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right" vertical="center" wrapText="1"/>
    </xf>
    <xf numFmtId="3" fontId="1" fillId="2" borderId="15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left" vertical="center" wrapText="1"/>
    </xf>
    <xf numFmtId="3" fontId="1" fillId="2" borderId="18" xfId="0" applyNumberFormat="1" applyFont="1" applyFill="1" applyBorder="1" applyAlignment="1">
      <alignment horizontal="left" vertical="center" wrapText="1"/>
    </xf>
    <xf numFmtId="3" fontId="1" fillId="2" borderId="19" xfId="0" applyNumberFormat="1" applyFont="1" applyFill="1" applyBorder="1" applyAlignment="1">
      <alignment horizontal="left" vertical="center" wrapText="1"/>
    </xf>
    <xf numFmtId="3" fontId="1" fillId="2" borderId="26" xfId="0" applyNumberFormat="1" applyFont="1" applyFill="1" applyBorder="1" applyAlignment="1">
      <alignment horizontal="left" vertical="center" wrapText="1"/>
    </xf>
    <xf numFmtId="49" fontId="1" fillId="2" borderId="20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right" vertical="center" wrapText="1"/>
    </xf>
    <xf numFmtId="49" fontId="1" fillId="2" borderId="22" xfId="0" applyNumberFormat="1" applyFont="1" applyFill="1" applyBorder="1" applyAlignment="1">
      <alignment horizontal="right" vertical="center" wrapText="1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3" fontId="1" fillId="2" borderId="27" xfId="0" applyNumberFormat="1" applyFont="1" applyFill="1" applyBorder="1" applyAlignment="1">
      <alignment horizontal="left" vertical="center" wrapText="1"/>
    </xf>
    <xf numFmtId="3" fontId="1" fillId="2" borderId="15" xfId="0" applyNumberFormat="1" applyFont="1" applyFill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164" fontId="3" fillId="0" borderId="42" xfId="0" applyNumberFormat="1" applyFont="1" applyBorder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" fillId="0" borderId="43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164" fontId="5" fillId="0" borderId="10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/>
    </xf>
    <xf numFmtId="164" fontId="3" fillId="0" borderId="48" xfId="0" applyNumberFormat="1" applyFont="1" applyBorder="1" applyAlignment="1">
      <alignment horizontal="left" vertical="center"/>
    </xf>
    <xf numFmtId="3" fontId="1" fillId="2" borderId="49" xfId="0" applyNumberFormat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49" fontId="1" fillId="2" borderId="50" xfId="0" applyNumberFormat="1" applyFont="1" applyFill="1" applyBorder="1" applyAlignment="1">
      <alignment horizontal="right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21" xfId="0" applyNumberFormat="1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D233"/>
  <sheetViews>
    <sheetView tabSelected="1" view="pageBreakPreview" topLeftCell="A203" zoomScale="85" zoomScaleNormal="50" zoomScaleSheetLayoutView="85" workbookViewId="0">
      <selection activeCell="F31" sqref="F31"/>
    </sheetView>
  </sheetViews>
  <sheetFormatPr defaultColWidth="9.109375" defaultRowHeight="13.8" x14ac:dyDescent="0.25"/>
  <cols>
    <col min="1" max="1" width="4.44140625" style="58" bestFit="1" customWidth="1"/>
    <col min="2" max="2" width="12.88671875" style="58" customWidth="1"/>
    <col min="3" max="3" width="9.109375" style="55" customWidth="1"/>
    <col min="4" max="4" width="5.88671875" style="56" bestFit="1" customWidth="1"/>
    <col min="5" max="5" width="3.21875" style="57" customWidth="1"/>
    <col min="6" max="6" width="73.5546875" style="58" bestFit="1" customWidth="1"/>
    <col min="7" max="7" width="11" style="59" bestFit="1" customWidth="1"/>
    <col min="8" max="8" width="10.5546875" style="59" bestFit="1" customWidth="1"/>
    <col min="9" max="16384" width="9.109375" style="58"/>
  </cols>
  <sheetData>
    <row r="1" spans="1:238" ht="68.25" customHeight="1" x14ac:dyDescent="0.25">
      <c r="A1" s="92" t="s">
        <v>362</v>
      </c>
      <c r="B1" s="92"/>
      <c r="C1" s="92"/>
      <c r="D1" s="92"/>
      <c r="E1" s="92"/>
      <c r="F1" s="92"/>
      <c r="G1" s="92"/>
      <c r="H1" s="92"/>
    </row>
    <row r="2" spans="1:238" s="66" customFormat="1" ht="40.5" customHeight="1" x14ac:dyDescent="0.25">
      <c r="A2" s="97" t="s">
        <v>0</v>
      </c>
      <c r="B2" s="93" t="s">
        <v>330</v>
      </c>
      <c r="C2" s="86" t="s">
        <v>325</v>
      </c>
      <c r="D2" s="101" t="s">
        <v>324</v>
      </c>
      <c r="E2" s="101"/>
      <c r="F2" s="93" t="s">
        <v>329</v>
      </c>
      <c r="G2" s="99" t="s">
        <v>328</v>
      </c>
      <c r="H2" s="99"/>
    </row>
    <row r="3" spans="1:238" s="66" customFormat="1" ht="18.75" customHeight="1" thickBot="1" x14ac:dyDescent="0.3">
      <c r="A3" s="98"/>
      <c r="B3" s="100"/>
      <c r="C3" s="93"/>
      <c r="D3" s="102"/>
      <c r="E3" s="102"/>
      <c r="F3" s="100"/>
      <c r="G3" s="1" t="s">
        <v>326</v>
      </c>
      <c r="H3" s="1" t="s">
        <v>327</v>
      </c>
    </row>
    <row r="4" spans="1:238" s="66" customFormat="1" ht="14.4" thickBot="1" x14ac:dyDescent="0.3">
      <c r="A4" s="67" t="s">
        <v>1</v>
      </c>
      <c r="B4" s="3" t="s">
        <v>2</v>
      </c>
      <c r="C4" s="2" t="s">
        <v>3</v>
      </c>
      <c r="D4" s="104" t="s">
        <v>5</v>
      </c>
      <c r="E4" s="105"/>
      <c r="F4" s="3" t="s">
        <v>6</v>
      </c>
      <c r="G4" s="4" t="s">
        <v>51</v>
      </c>
      <c r="H4" s="5" t="s">
        <v>54</v>
      </c>
    </row>
    <row r="5" spans="1:238" x14ac:dyDescent="0.25">
      <c r="A5" s="108" t="s">
        <v>1</v>
      </c>
      <c r="B5" s="85" t="s">
        <v>331</v>
      </c>
      <c r="C5" s="6">
        <v>22564</v>
      </c>
      <c r="D5" s="71" t="s">
        <v>208</v>
      </c>
      <c r="E5" s="72" t="s">
        <v>112</v>
      </c>
      <c r="F5" s="7" t="s">
        <v>118</v>
      </c>
      <c r="G5" s="8">
        <v>2.4409999999999998</v>
      </c>
      <c r="H5" s="9">
        <v>2.4409999999999998</v>
      </c>
    </row>
    <row r="6" spans="1:238" x14ac:dyDescent="0.25">
      <c r="A6" s="109"/>
      <c r="B6" s="86"/>
      <c r="C6" s="10">
        <v>22539</v>
      </c>
      <c r="D6" s="73" t="s">
        <v>200</v>
      </c>
      <c r="E6" s="74" t="s">
        <v>112</v>
      </c>
      <c r="F6" s="11" t="s">
        <v>7</v>
      </c>
      <c r="G6" s="12">
        <v>2.2189999999999999</v>
      </c>
      <c r="H6" s="13">
        <v>2.2189999999999999</v>
      </c>
    </row>
    <row r="7" spans="1:238" x14ac:dyDescent="0.25">
      <c r="A7" s="109"/>
      <c r="B7" s="86"/>
      <c r="C7" s="10">
        <v>22544</v>
      </c>
      <c r="D7" s="73" t="s">
        <v>202</v>
      </c>
      <c r="E7" s="74" t="s">
        <v>112</v>
      </c>
      <c r="F7" s="11" t="s">
        <v>8</v>
      </c>
      <c r="G7" s="12">
        <v>3.339</v>
      </c>
      <c r="H7" s="13">
        <v>3.339</v>
      </c>
    </row>
    <row r="8" spans="1:238" x14ac:dyDescent="0.25">
      <c r="A8" s="109"/>
      <c r="B8" s="86"/>
      <c r="C8" s="10">
        <v>22536</v>
      </c>
      <c r="D8" s="106" t="s">
        <v>199</v>
      </c>
      <c r="E8" s="111" t="s">
        <v>112</v>
      </c>
      <c r="F8" s="118" t="s">
        <v>195</v>
      </c>
      <c r="G8" s="12">
        <v>1.4690000000000001</v>
      </c>
      <c r="H8" s="13">
        <v>1.4690000000000001</v>
      </c>
    </row>
    <row r="9" spans="1:238" x14ac:dyDescent="0.25">
      <c r="A9" s="109"/>
      <c r="B9" s="86"/>
      <c r="C9" s="10">
        <v>22542</v>
      </c>
      <c r="D9" s="107"/>
      <c r="E9" s="112"/>
      <c r="F9" s="119"/>
      <c r="G9" s="12">
        <v>5.3680000000000003</v>
      </c>
      <c r="H9" s="13">
        <v>5.3680000000000003</v>
      </c>
    </row>
    <row r="10" spans="1:238" x14ac:dyDescent="0.25">
      <c r="A10" s="109"/>
      <c r="B10" s="86"/>
      <c r="C10" s="10">
        <v>22543</v>
      </c>
      <c r="D10" s="73" t="s">
        <v>201</v>
      </c>
      <c r="E10" s="74" t="s">
        <v>112</v>
      </c>
      <c r="F10" s="11" t="s">
        <v>114</v>
      </c>
      <c r="G10" s="12">
        <v>2.6</v>
      </c>
      <c r="H10" s="13">
        <v>2.6</v>
      </c>
    </row>
    <row r="11" spans="1:238" x14ac:dyDescent="0.25">
      <c r="A11" s="109"/>
      <c r="B11" s="86"/>
      <c r="C11" s="14">
        <v>22535</v>
      </c>
      <c r="D11" s="77" t="s">
        <v>323</v>
      </c>
      <c r="E11" s="74" t="s">
        <v>112</v>
      </c>
      <c r="F11" s="15" t="s">
        <v>113</v>
      </c>
      <c r="G11" s="16">
        <v>3.04</v>
      </c>
      <c r="H11" s="17">
        <v>3.04</v>
      </c>
      <c r="I11" s="49"/>
      <c r="J11" s="50"/>
      <c r="K11" s="53"/>
      <c r="L11" s="54"/>
      <c r="M11" s="51"/>
      <c r="N11" s="51"/>
      <c r="O11" s="49"/>
      <c r="P11" s="52"/>
      <c r="Q11" s="49"/>
      <c r="R11" s="50"/>
      <c r="S11" s="53"/>
      <c r="T11" s="54"/>
      <c r="U11" s="51"/>
      <c r="V11" s="51"/>
      <c r="W11" s="49"/>
      <c r="X11" s="52"/>
      <c r="Y11" s="49"/>
      <c r="Z11" s="50"/>
      <c r="AA11" s="53"/>
      <c r="AB11" s="54"/>
      <c r="AC11" s="51"/>
      <c r="AD11" s="51"/>
      <c r="AE11" s="49"/>
      <c r="AF11" s="52"/>
      <c r="AG11" s="49"/>
      <c r="AH11" s="50"/>
      <c r="AI11" s="53"/>
      <c r="AJ11" s="54"/>
      <c r="AK11" s="51"/>
      <c r="AL11" s="51"/>
      <c r="AM11" s="49"/>
      <c r="AN11" s="52"/>
      <c r="AO11" s="49"/>
      <c r="AP11" s="50"/>
      <c r="AQ11" s="53"/>
      <c r="AR11" s="54"/>
      <c r="AS11" s="51"/>
      <c r="AT11" s="51"/>
      <c r="AU11" s="49"/>
      <c r="AV11" s="52"/>
      <c r="AW11" s="49"/>
      <c r="AX11" s="50"/>
      <c r="AY11" s="53"/>
      <c r="AZ11" s="54"/>
      <c r="BA11" s="51"/>
      <c r="BB11" s="51"/>
      <c r="BC11" s="49"/>
      <c r="BD11" s="52"/>
      <c r="BE11" s="49"/>
      <c r="BF11" s="50"/>
      <c r="BG11" s="53"/>
      <c r="BH11" s="54"/>
      <c r="BI11" s="51"/>
      <c r="BJ11" s="51"/>
      <c r="BK11" s="49"/>
      <c r="BL11" s="52"/>
      <c r="BM11" s="49"/>
      <c r="BN11" s="50"/>
      <c r="BO11" s="53"/>
      <c r="BP11" s="54"/>
      <c r="BQ11" s="51"/>
      <c r="BR11" s="51"/>
      <c r="BS11" s="49"/>
      <c r="BT11" s="52"/>
      <c r="BU11" s="49"/>
      <c r="BV11" s="50"/>
      <c r="BW11" s="53"/>
      <c r="BX11" s="54"/>
      <c r="BY11" s="51"/>
      <c r="BZ11" s="51"/>
      <c r="CA11" s="49"/>
      <c r="CB11" s="52"/>
      <c r="CC11" s="49"/>
      <c r="CD11" s="50"/>
      <c r="CE11" s="53"/>
      <c r="CF11" s="54"/>
      <c r="CG11" s="51"/>
      <c r="CH11" s="51"/>
      <c r="CI11" s="49"/>
      <c r="CJ11" s="52"/>
      <c r="CK11" s="49"/>
      <c r="CL11" s="50"/>
      <c r="CM11" s="53"/>
      <c r="CN11" s="54"/>
      <c r="CO11" s="51"/>
      <c r="CP11" s="51"/>
      <c r="CQ11" s="49"/>
      <c r="CR11" s="52"/>
      <c r="CS11" s="49"/>
      <c r="CT11" s="50"/>
      <c r="CU11" s="53"/>
      <c r="CV11" s="54"/>
      <c r="CW11" s="51"/>
      <c r="CX11" s="51"/>
      <c r="CY11" s="49"/>
      <c r="CZ11" s="52"/>
      <c r="DA11" s="49"/>
      <c r="DB11" s="50"/>
      <c r="DC11" s="53"/>
      <c r="DD11" s="54"/>
      <c r="DE11" s="51"/>
      <c r="DF11" s="51"/>
      <c r="DG11" s="49"/>
      <c r="DH11" s="52"/>
      <c r="DI11" s="49"/>
      <c r="DJ11" s="50"/>
      <c r="DK11" s="53"/>
      <c r="DL11" s="54"/>
      <c r="DM11" s="51"/>
      <c r="DN11" s="51"/>
      <c r="DO11" s="49"/>
      <c r="DP11" s="52"/>
      <c r="DQ11" s="49"/>
      <c r="DR11" s="50"/>
      <c r="DS11" s="53"/>
      <c r="DT11" s="54"/>
      <c r="DU11" s="51"/>
      <c r="DV11" s="51"/>
      <c r="DW11" s="49"/>
      <c r="DX11" s="52"/>
      <c r="DY11" s="49"/>
      <c r="DZ11" s="50"/>
      <c r="EA11" s="53"/>
      <c r="EB11" s="54"/>
      <c r="EC11" s="51"/>
      <c r="ED11" s="51"/>
      <c r="EE11" s="49"/>
      <c r="EF11" s="52"/>
      <c r="EG11" s="49"/>
      <c r="EH11" s="50"/>
      <c r="EI11" s="53"/>
      <c r="EJ11" s="54"/>
      <c r="EK11" s="51"/>
      <c r="EL11" s="51"/>
      <c r="EM11" s="49"/>
      <c r="EN11" s="52"/>
      <c r="EO11" s="49"/>
      <c r="EP11" s="50"/>
      <c r="EQ11" s="53"/>
      <c r="ER11" s="54"/>
      <c r="ES11" s="51"/>
      <c r="ET11" s="51"/>
      <c r="EU11" s="49"/>
      <c r="EV11" s="52"/>
      <c r="EW11" s="49"/>
      <c r="EX11" s="50"/>
      <c r="EY11" s="53"/>
      <c r="EZ11" s="54"/>
      <c r="FA11" s="51"/>
      <c r="FB11" s="51"/>
      <c r="FC11" s="49"/>
      <c r="FD11" s="52"/>
      <c r="FE11" s="49"/>
      <c r="FF11" s="50"/>
      <c r="FG11" s="53"/>
      <c r="FH11" s="54"/>
      <c r="FI11" s="51"/>
      <c r="FJ11" s="51"/>
      <c r="FK11" s="49"/>
      <c r="FL11" s="52"/>
      <c r="FM11" s="49"/>
      <c r="FN11" s="50"/>
      <c r="FO11" s="53"/>
      <c r="FP11" s="54"/>
      <c r="FQ11" s="51"/>
      <c r="FR11" s="51"/>
      <c r="FS11" s="49"/>
      <c r="FT11" s="52"/>
      <c r="FU11" s="49"/>
      <c r="FV11" s="50"/>
      <c r="FW11" s="53"/>
      <c r="FX11" s="54"/>
      <c r="FY11" s="51"/>
      <c r="FZ11" s="51"/>
      <c r="GA11" s="49"/>
      <c r="GB11" s="52"/>
      <c r="GC11" s="49"/>
      <c r="GD11" s="50"/>
      <c r="GE11" s="53"/>
      <c r="GF11" s="54"/>
      <c r="GG11" s="51"/>
      <c r="GH11" s="51"/>
      <c r="GI11" s="49"/>
      <c r="GJ11" s="52"/>
      <c r="GK11" s="49"/>
      <c r="GL11" s="50"/>
      <c r="GM11" s="53"/>
      <c r="GN11" s="54"/>
      <c r="GO11" s="51"/>
      <c r="GP11" s="51"/>
      <c r="GQ11" s="49"/>
      <c r="GR11" s="52"/>
      <c r="GS11" s="49"/>
      <c r="GT11" s="50"/>
      <c r="GU11" s="53"/>
      <c r="GV11" s="54"/>
      <c r="GW11" s="51"/>
      <c r="GX11" s="51"/>
      <c r="GY11" s="49"/>
      <c r="GZ11" s="52"/>
      <c r="HA11" s="49"/>
      <c r="HB11" s="50"/>
      <c r="HC11" s="53"/>
      <c r="HD11" s="54"/>
      <c r="HE11" s="51"/>
      <c r="HF11" s="51"/>
      <c r="HG11" s="49"/>
      <c r="HH11" s="52"/>
      <c r="HI11" s="49"/>
      <c r="HJ11" s="50"/>
      <c r="HK11" s="53"/>
      <c r="HL11" s="54"/>
      <c r="HM11" s="51"/>
      <c r="HN11" s="51"/>
      <c r="HO11" s="49"/>
      <c r="HP11" s="52"/>
      <c r="HQ11" s="49"/>
      <c r="HR11" s="50"/>
      <c r="HS11" s="53"/>
      <c r="HT11" s="54"/>
      <c r="HU11" s="51"/>
      <c r="HV11" s="51"/>
      <c r="HW11" s="49"/>
      <c r="HX11" s="52"/>
      <c r="HY11" s="49"/>
      <c r="HZ11" s="50"/>
      <c r="IA11" s="53"/>
      <c r="IB11" s="54"/>
      <c r="IC11" s="51"/>
      <c r="ID11" s="51"/>
    </row>
    <row r="12" spans="1:238" x14ac:dyDescent="0.25">
      <c r="A12" s="109"/>
      <c r="B12" s="86"/>
      <c r="C12" s="10">
        <v>22545</v>
      </c>
      <c r="D12" s="73" t="s">
        <v>203</v>
      </c>
      <c r="E12" s="74" t="s">
        <v>112</v>
      </c>
      <c r="F12" s="11" t="s">
        <v>115</v>
      </c>
      <c r="G12" s="12">
        <v>6.4269999999999996</v>
      </c>
      <c r="H12" s="13">
        <v>3.7120000000000002</v>
      </c>
    </row>
    <row r="13" spans="1:238" x14ac:dyDescent="0.25">
      <c r="A13" s="109"/>
      <c r="B13" s="86"/>
      <c r="C13" s="10">
        <v>22546</v>
      </c>
      <c r="D13" s="73" t="s">
        <v>204</v>
      </c>
      <c r="E13" s="74" t="s">
        <v>112</v>
      </c>
      <c r="F13" s="11" t="s">
        <v>9</v>
      </c>
      <c r="G13" s="12">
        <v>2.0680000000000001</v>
      </c>
      <c r="H13" s="13">
        <v>0</v>
      </c>
    </row>
    <row r="14" spans="1:238" x14ac:dyDescent="0.25">
      <c r="A14" s="109"/>
      <c r="B14" s="86"/>
      <c r="C14" s="10">
        <v>22550</v>
      </c>
      <c r="D14" s="73" t="s">
        <v>206</v>
      </c>
      <c r="E14" s="74" t="s">
        <v>112</v>
      </c>
      <c r="F14" s="11" t="s">
        <v>116</v>
      </c>
      <c r="G14" s="12">
        <v>4.6970000000000001</v>
      </c>
      <c r="H14" s="13">
        <v>4.6970000000000001</v>
      </c>
    </row>
    <row r="15" spans="1:238" x14ac:dyDescent="0.25">
      <c r="A15" s="109"/>
      <c r="B15" s="86"/>
      <c r="C15" s="10">
        <v>22547</v>
      </c>
      <c r="D15" s="73" t="s">
        <v>205</v>
      </c>
      <c r="E15" s="74" t="s">
        <v>112</v>
      </c>
      <c r="F15" s="11" t="s">
        <v>10</v>
      </c>
      <c r="G15" s="12">
        <v>0.81100000000000005</v>
      </c>
      <c r="H15" s="13">
        <v>0.81100000000000005</v>
      </c>
    </row>
    <row r="16" spans="1:238" x14ac:dyDescent="0.25">
      <c r="A16" s="109"/>
      <c r="B16" s="86"/>
      <c r="C16" s="10">
        <v>22551</v>
      </c>
      <c r="D16" s="73" t="s">
        <v>207</v>
      </c>
      <c r="E16" s="74" t="s">
        <v>112</v>
      </c>
      <c r="F16" s="11" t="s">
        <v>117</v>
      </c>
      <c r="G16" s="12">
        <v>1.6</v>
      </c>
      <c r="H16" s="13">
        <v>0</v>
      </c>
    </row>
    <row r="17" spans="1:8" x14ac:dyDescent="0.25">
      <c r="A17" s="109"/>
      <c r="B17" s="86"/>
      <c r="C17" s="10">
        <v>22567</v>
      </c>
      <c r="D17" s="73" t="s">
        <v>209</v>
      </c>
      <c r="E17" s="74" t="s">
        <v>112</v>
      </c>
      <c r="F17" s="11" t="s">
        <v>11</v>
      </c>
      <c r="G17" s="12">
        <v>5.1539999999999999</v>
      </c>
      <c r="H17" s="13">
        <v>4.7640000000000002</v>
      </c>
    </row>
    <row r="18" spans="1:8" x14ac:dyDescent="0.25">
      <c r="A18" s="109"/>
      <c r="B18" s="86"/>
      <c r="C18" s="10">
        <v>22568</v>
      </c>
      <c r="D18" s="73" t="s">
        <v>210</v>
      </c>
      <c r="E18" s="74" t="s">
        <v>112</v>
      </c>
      <c r="F18" s="11" t="s">
        <v>119</v>
      </c>
      <c r="G18" s="12">
        <v>5.0709999999999997</v>
      </c>
      <c r="H18" s="13">
        <v>5.0709999999999997</v>
      </c>
    </row>
    <row r="19" spans="1:8" x14ac:dyDescent="0.25">
      <c r="A19" s="109"/>
      <c r="B19" s="93"/>
      <c r="C19" s="18">
        <v>747</v>
      </c>
      <c r="D19" s="75" t="s">
        <v>340</v>
      </c>
      <c r="E19" s="76" t="s">
        <v>112</v>
      </c>
      <c r="F19" s="19" t="s">
        <v>337</v>
      </c>
      <c r="G19" s="20">
        <v>2.0499999999999998</v>
      </c>
      <c r="H19" s="21">
        <v>2.0499999999999998</v>
      </c>
    </row>
    <row r="20" spans="1:8" ht="27.6" x14ac:dyDescent="0.25">
      <c r="A20" s="109"/>
      <c r="B20" s="93"/>
      <c r="C20" s="18">
        <v>834</v>
      </c>
      <c r="D20" s="75" t="s">
        <v>356</v>
      </c>
      <c r="E20" s="76" t="s">
        <v>112</v>
      </c>
      <c r="F20" s="38" t="s">
        <v>357</v>
      </c>
      <c r="G20" s="20">
        <v>5.01</v>
      </c>
      <c r="H20" s="21">
        <v>5.01</v>
      </c>
    </row>
    <row r="21" spans="1:8" ht="14.4" thickBot="1" x14ac:dyDescent="0.3">
      <c r="A21" s="109"/>
      <c r="B21" s="87"/>
      <c r="C21" s="22"/>
      <c r="D21" s="79"/>
      <c r="E21" s="80"/>
      <c r="F21" s="24" t="s">
        <v>12</v>
      </c>
      <c r="G21" s="25">
        <f>SUM(G5:G20)</f>
        <v>53.363999999999997</v>
      </c>
      <c r="H21" s="26">
        <f>SUM(H5:H20)</f>
        <v>46.590999999999994</v>
      </c>
    </row>
    <row r="22" spans="1:8" x14ac:dyDescent="0.25">
      <c r="A22" s="109"/>
      <c r="B22" s="103" t="s">
        <v>104</v>
      </c>
      <c r="C22" s="14">
        <v>22539</v>
      </c>
      <c r="D22" s="77" t="s">
        <v>200</v>
      </c>
      <c r="E22" s="78" t="s">
        <v>112</v>
      </c>
      <c r="F22" s="15"/>
      <c r="G22" s="16">
        <v>2.9340000000000002</v>
      </c>
      <c r="H22" s="17">
        <v>2.9340000000000002</v>
      </c>
    </row>
    <row r="23" spans="1:8" x14ac:dyDescent="0.25">
      <c r="A23" s="109"/>
      <c r="B23" s="86"/>
      <c r="C23" s="10">
        <v>22544</v>
      </c>
      <c r="D23" s="73" t="s">
        <v>202</v>
      </c>
      <c r="E23" s="74" t="s">
        <v>112</v>
      </c>
      <c r="F23" s="11"/>
      <c r="G23" s="12">
        <v>2.94</v>
      </c>
      <c r="H23" s="13">
        <v>2.94</v>
      </c>
    </row>
    <row r="24" spans="1:8" x14ac:dyDescent="0.25">
      <c r="A24" s="109"/>
      <c r="B24" s="86"/>
      <c r="C24" s="10">
        <v>22547</v>
      </c>
      <c r="D24" s="73" t="s">
        <v>205</v>
      </c>
      <c r="E24" s="74" t="s">
        <v>112</v>
      </c>
      <c r="F24" s="11" t="s">
        <v>13</v>
      </c>
      <c r="G24" s="12">
        <v>4.5999999999999996</v>
      </c>
      <c r="H24" s="13">
        <v>4.5999999999999996</v>
      </c>
    </row>
    <row r="25" spans="1:8" x14ac:dyDescent="0.25">
      <c r="A25" s="109"/>
      <c r="B25" s="86"/>
      <c r="C25" s="10">
        <v>22568</v>
      </c>
      <c r="D25" s="73" t="s">
        <v>210</v>
      </c>
      <c r="E25" s="74" t="s">
        <v>112</v>
      </c>
      <c r="F25" s="11" t="s">
        <v>14</v>
      </c>
      <c r="G25" s="12">
        <v>0.94</v>
      </c>
      <c r="H25" s="13">
        <v>0.94</v>
      </c>
    </row>
    <row r="26" spans="1:8" x14ac:dyDescent="0.25">
      <c r="A26" s="109"/>
      <c r="B26" s="86"/>
      <c r="C26" s="145" t="s">
        <v>336</v>
      </c>
      <c r="D26" s="77" t="s">
        <v>340</v>
      </c>
      <c r="E26" s="78" t="s">
        <v>112</v>
      </c>
      <c r="F26" s="11" t="s">
        <v>341</v>
      </c>
      <c r="G26" s="12">
        <v>1.82</v>
      </c>
      <c r="H26" s="13">
        <v>1.82</v>
      </c>
    </row>
    <row r="27" spans="1:8" x14ac:dyDescent="0.25">
      <c r="A27" s="109"/>
      <c r="B27" s="86"/>
      <c r="C27" s="145" t="s">
        <v>352</v>
      </c>
      <c r="D27" s="77" t="s">
        <v>356</v>
      </c>
      <c r="E27" s="78" t="s">
        <v>112</v>
      </c>
      <c r="F27" s="11" t="s">
        <v>355</v>
      </c>
      <c r="G27" s="12">
        <v>0.85299999999999998</v>
      </c>
      <c r="H27" s="13">
        <v>0.85299999999999998</v>
      </c>
    </row>
    <row r="28" spans="1:8" x14ac:dyDescent="0.25">
      <c r="A28" s="109"/>
      <c r="B28" s="86"/>
      <c r="C28" s="146" t="s">
        <v>351</v>
      </c>
      <c r="D28" s="77" t="s">
        <v>356</v>
      </c>
      <c r="E28" s="78" t="s">
        <v>112</v>
      </c>
      <c r="F28" s="11" t="s">
        <v>354</v>
      </c>
      <c r="G28" s="12">
        <v>0.13</v>
      </c>
      <c r="H28" s="13">
        <v>0.13</v>
      </c>
    </row>
    <row r="29" spans="1:8" x14ac:dyDescent="0.25">
      <c r="A29" s="109"/>
      <c r="B29" s="86"/>
      <c r="C29" s="147"/>
      <c r="D29" s="77" t="s">
        <v>356</v>
      </c>
      <c r="E29" s="78" t="s">
        <v>112</v>
      </c>
      <c r="F29" s="11" t="s">
        <v>14</v>
      </c>
      <c r="G29" s="12">
        <v>0.68500000000000005</v>
      </c>
      <c r="H29" s="13">
        <v>0.68500000000000005</v>
      </c>
    </row>
    <row r="30" spans="1:8" x14ac:dyDescent="0.25">
      <c r="A30" s="109"/>
      <c r="B30" s="86"/>
      <c r="C30" s="148"/>
      <c r="D30" s="77" t="s">
        <v>356</v>
      </c>
      <c r="E30" s="78" t="s">
        <v>112</v>
      </c>
      <c r="F30" s="11" t="s">
        <v>353</v>
      </c>
      <c r="G30" s="12">
        <v>0.68500000000000005</v>
      </c>
      <c r="H30" s="13">
        <v>0.68500000000000005</v>
      </c>
    </row>
    <row r="31" spans="1:8" x14ac:dyDescent="0.25">
      <c r="A31" s="109"/>
      <c r="B31" s="86"/>
      <c r="C31" s="27"/>
      <c r="D31" s="73"/>
      <c r="E31" s="74"/>
      <c r="F31" s="28" t="s">
        <v>15</v>
      </c>
      <c r="G31" s="29">
        <f>SUM(G22:G30)</f>
        <v>15.587000000000002</v>
      </c>
      <c r="H31" s="30">
        <f>SUM(H22:H30)</f>
        <v>15.587000000000002</v>
      </c>
    </row>
    <row r="32" spans="1:8" ht="14.4" thickBot="1" x14ac:dyDescent="0.3">
      <c r="A32" s="110"/>
      <c r="B32" s="87"/>
      <c r="C32" s="31"/>
      <c r="D32" s="23"/>
      <c r="E32" s="32"/>
      <c r="F32" s="33" t="s">
        <v>16</v>
      </c>
      <c r="G32" s="25">
        <f>G21+G31</f>
        <v>68.950999999999993</v>
      </c>
      <c r="H32" s="26">
        <f>H21+H31</f>
        <v>62.177999999999997</v>
      </c>
    </row>
    <row r="33" spans="1:8" x14ac:dyDescent="0.25">
      <c r="A33" s="94" t="s">
        <v>2</v>
      </c>
      <c r="B33" s="85" t="s">
        <v>105</v>
      </c>
      <c r="C33" s="34">
        <v>22547</v>
      </c>
      <c r="D33" s="71" t="s">
        <v>205</v>
      </c>
      <c r="E33" s="72" t="s">
        <v>112</v>
      </c>
      <c r="F33" s="35" t="s">
        <v>17</v>
      </c>
      <c r="G33" s="8">
        <v>3.4510000000000001</v>
      </c>
      <c r="H33" s="9">
        <v>3.4510000000000001</v>
      </c>
    </row>
    <row r="34" spans="1:8" x14ac:dyDescent="0.25">
      <c r="A34" s="95"/>
      <c r="B34" s="86"/>
      <c r="C34" s="10">
        <v>22548</v>
      </c>
      <c r="D34" s="73" t="s">
        <v>212</v>
      </c>
      <c r="E34" s="78" t="s">
        <v>112</v>
      </c>
      <c r="F34" s="11" t="s">
        <v>18</v>
      </c>
      <c r="G34" s="12">
        <v>10.808999999999999</v>
      </c>
      <c r="H34" s="13">
        <v>10.808999999999999</v>
      </c>
    </row>
    <row r="35" spans="1:8" x14ac:dyDescent="0.25">
      <c r="A35" s="95"/>
      <c r="B35" s="86"/>
      <c r="C35" s="10">
        <v>22549</v>
      </c>
      <c r="D35" s="73" t="s">
        <v>213</v>
      </c>
      <c r="E35" s="78" t="s">
        <v>112</v>
      </c>
      <c r="F35" s="11" t="s">
        <v>120</v>
      </c>
      <c r="G35" s="12">
        <v>5.8170000000000002</v>
      </c>
      <c r="H35" s="13">
        <v>5.8170000000000002</v>
      </c>
    </row>
    <row r="36" spans="1:8" x14ac:dyDescent="0.25">
      <c r="A36" s="95"/>
      <c r="B36" s="86"/>
      <c r="C36" s="10">
        <v>22557</v>
      </c>
      <c r="D36" s="73" t="s">
        <v>218</v>
      </c>
      <c r="E36" s="78" t="s">
        <v>112</v>
      </c>
      <c r="F36" s="11" t="s">
        <v>122</v>
      </c>
      <c r="G36" s="12">
        <v>4.7050000000000001</v>
      </c>
      <c r="H36" s="13">
        <v>4.7050000000000001</v>
      </c>
    </row>
    <row r="37" spans="1:8" x14ac:dyDescent="0.25">
      <c r="A37" s="95"/>
      <c r="B37" s="86"/>
      <c r="C37" s="10">
        <v>22558</v>
      </c>
      <c r="D37" s="73" t="s">
        <v>219</v>
      </c>
      <c r="E37" s="78" t="s">
        <v>112</v>
      </c>
      <c r="F37" s="11" t="s">
        <v>22</v>
      </c>
      <c r="G37" s="12">
        <v>1.405</v>
      </c>
      <c r="H37" s="13">
        <v>1.405</v>
      </c>
    </row>
    <row r="38" spans="1:8" x14ac:dyDescent="0.25">
      <c r="A38" s="95"/>
      <c r="B38" s="86"/>
      <c r="C38" s="10">
        <v>22559</v>
      </c>
      <c r="D38" s="73" t="s">
        <v>220</v>
      </c>
      <c r="E38" s="78" t="s">
        <v>112</v>
      </c>
      <c r="F38" s="11" t="s">
        <v>23</v>
      </c>
      <c r="G38" s="12">
        <v>3.6110000000000002</v>
      </c>
      <c r="H38" s="13">
        <v>3.6110000000000002</v>
      </c>
    </row>
    <row r="39" spans="1:8" x14ac:dyDescent="0.25">
      <c r="A39" s="95"/>
      <c r="B39" s="86"/>
      <c r="C39" s="10">
        <v>22555</v>
      </c>
      <c r="D39" s="73" t="s">
        <v>216</v>
      </c>
      <c r="E39" s="78" t="s">
        <v>112</v>
      </c>
      <c r="F39" s="11" t="s">
        <v>20</v>
      </c>
      <c r="G39" s="12">
        <v>3.819</v>
      </c>
      <c r="H39" s="13">
        <v>3.819</v>
      </c>
    </row>
    <row r="40" spans="1:8" x14ac:dyDescent="0.25">
      <c r="A40" s="95"/>
      <c r="B40" s="86"/>
      <c r="C40" s="10">
        <v>22556</v>
      </c>
      <c r="D40" s="73" t="s">
        <v>217</v>
      </c>
      <c r="E40" s="78" t="s">
        <v>112</v>
      </c>
      <c r="F40" s="11" t="s">
        <v>21</v>
      </c>
      <c r="G40" s="12">
        <v>3.2549999999999999</v>
      </c>
      <c r="H40" s="13">
        <v>3.2549999999999999</v>
      </c>
    </row>
    <row r="41" spans="1:8" x14ac:dyDescent="0.25">
      <c r="A41" s="95"/>
      <c r="B41" s="86"/>
      <c r="C41" s="10">
        <v>22553</v>
      </c>
      <c r="D41" s="73" t="s">
        <v>215</v>
      </c>
      <c r="E41" s="78" t="s">
        <v>112</v>
      </c>
      <c r="F41" s="11" t="s">
        <v>19</v>
      </c>
      <c r="G41" s="12">
        <v>3.5310000000000001</v>
      </c>
      <c r="H41" s="13">
        <v>3.5310000000000001</v>
      </c>
    </row>
    <row r="42" spans="1:8" x14ac:dyDescent="0.25">
      <c r="A42" s="95"/>
      <c r="B42" s="86"/>
      <c r="C42" s="10">
        <v>22552</v>
      </c>
      <c r="D42" s="73" t="s">
        <v>214</v>
      </c>
      <c r="E42" s="78" t="s">
        <v>112</v>
      </c>
      <c r="F42" s="11" t="s">
        <v>121</v>
      </c>
      <c r="G42" s="12">
        <v>1.714</v>
      </c>
      <c r="H42" s="13">
        <v>1.714</v>
      </c>
    </row>
    <row r="43" spans="1:8" ht="14.4" thickBot="1" x14ac:dyDescent="0.3">
      <c r="A43" s="96"/>
      <c r="B43" s="87"/>
      <c r="C43" s="31"/>
      <c r="D43" s="79"/>
      <c r="E43" s="81"/>
      <c r="F43" s="33" t="s">
        <v>16</v>
      </c>
      <c r="G43" s="25">
        <f>SUM(G33:G42)</f>
        <v>42.116999999999997</v>
      </c>
      <c r="H43" s="26">
        <f>SUM(H33:H42)</f>
        <v>42.116999999999997</v>
      </c>
    </row>
    <row r="44" spans="1:8" x14ac:dyDescent="0.25">
      <c r="A44" s="94" t="s">
        <v>3</v>
      </c>
      <c r="B44" s="85" t="s">
        <v>106</v>
      </c>
      <c r="C44" s="6">
        <v>22575</v>
      </c>
      <c r="D44" s="71" t="s">
        <v>221</v>
      </c>
      <c r="E44" s="72" t="s">
        <v>112</v>
      </c>
      <c r="F44" s="7" t="s">
        <v>24</v>
      </c>
      <c r="G44" s="8">
        <v>6.9390000000000001</v>
      </c>
      <c r="H44" s="9">
        <v>6.9390000000000001</v>
      </c>
    </row>
    <row r="45" spans="1:8" x14ac:dyDescent="0.25">
      <c r="A45" s="95"/>
      <c r="B45" s="86"/>
      <c r="C45" s="10">
        <v>22576</v>
      </c>
      <c r="D45" s="73" t="s">
        <v>222</v>
      </c>
      <c r="E45" s="78" t="s">
        <v>112</v>
      </c>
      <c r="F45" s="11" t="s">
        <v>123</v>
      </c>
      <c r="G45" s="12">
        <v>7.1589999999999998</v>
      </c>
      <c r="H45" s="13">
        <v>7.1589999999999998</v>
      </c>
    </row>
    <row r="46" spans="1:8" x14ac:dyDescent="0.25">
      <c r="A46" s="95"/>
      <c r="B46" s="86"/>
      <c r="C46" s="10">
        <v>22577</v>
      </c>
      <c r="D46" s="73" t="s">
        <v>223</v>
      </c>
      <c r="E46" s="78" t="s">
        <v>112</v>
      </c>
      <c r="F46" s="11" t="s">
        <v>25</v>
      </c>
      <c r="G46" s="12">
        <v>3.331</v>
      </c>
      <c r="H46" s="13">
        <v>1.67</v>
      </c>
    </row>
    <row r="47" spans="1:8" x14ac:dyDescent="0.25">
      <c r="A47" s="95"/>
      <c r="B47" s="86"/>
      <c r="C47" s="10">
        <v>22578</v>
      </c>
      <c r="D47" s="73" t="s">
        <v>224</v>
      </c>
      <c r="E47" s="78" t="s">
        <v>112</v>
      </c>
      <c r="F47" s="11" t="s">
        <v>124</v>
      </c>
      <c r="G47" s="12">
        <v>2.149</v>
      </c>
      <c r="H47" s="13">
        <v>2.149</v>
      </c>
    </row>
    <row r="48" spans="1:8" x14ac:dyDescent="0.25">
      <c r="A48" s="95"/>
      <c r="B48" s="86"/>
      <c r="C48" s="10">
        <v>22606</v>
      </c>
      <c r="D48" s="73" t="s">
        <v>234</v>
      </c>
      <c r="E48" s="78" t="s">
        <v>112</v>
      </c>
      <c r="F48" s="11" t="s">
        <v>29</v>
      </c>
      <c r="G48" s="12">
        <v>3.8069999999999999</v>
      </c>
      <c r="H48" s="13">
        <v>3.8069999999999999</v>
      </c>
    </row>
    <row r="49" spans="1:8" x14ac:dyDescent="0.25">
      <c r="A49" s="95"/>
      <c r="B49" s="86"/>
      <c r="C49" s="10">
        <v>22607</v>
      </c>
      <c r="D49" s="73" t="s">
        <v>235</v>
      </c>
      <c r="E49" s="78" t="s">
        <v>112</v>
      </c>
      <c r="F49" s="11" t="s">
        <v>129</v>
      </c>
      <c r="G49" s="12">
        <v>6.032</v>
      </c>
      <c r="H49" s="13">
        <v>6.032</v>
      </c>
    </row>
    <row r="50" spans="1:8" x14ac:dyDescent="0.25">
      <c r="A50" s="95"/>
      <c r="B50" s="86"/>
      <c r="C50" s="10">
        <v>22608</v>
      </c>
      <c r="D50" s="73" t="s">
        <v>236</v>
      </c>
      <c r="E50" s="78" t="s">
        <v>112</v>
      </c>
      <c r="F50" s="11" t="s">
        <v>130</v>
      </c>
      <c r="G50" s="12">
        <v>2.302</v>
      </c>
      <c r="H50" s="13">
        <v>2.302</v>
      </c>
    </row>
    <row r="51" spans="1:8" x14ac:dyDescent="0.25">
      <c r="A51" s="95"/>
      <c r="B51" s="86"/>
      <c r="C51" s="10">
        <v>22605</v>
      </c>
      <c r="D51" s="73" t="s">
        <v>233</v>
      </c>
      <c r="E51" s="78" t="s">
        <v>112</v>
      </c>
      <c r="F51" s="11" t="s">
        <v>128</v>
      </c>
      <c r="G51" s="12">
        <v>4.6440000000000001</v>
      </c>
      <c r="H51" s="13">
        <v>4.6440000000000001</v>
      </c>
    </row>
    <row r="52" spans="1:8" x14ac:dyDescent="0.25">
      <c r="A52" s="95"/>
      <c r="B52" s="86"/>
      <c r="C52" s="10">
        <v>22581</v>
      </c>
      <c r="D52" s="73" t="s">
        <v>225</v>
      </c>
      <c r="E52" s="78" t="s">
        <v>112</v>
      </c>
      <c r="F52" s="11" t="s">
        <v>125</v>
      </c>
      <c r="G52" s="12">
        <v>5.0750000000000002</v>
      </c>
      <c r="H52" s="13">
        <v>5.0750000000000002</v>
      </c>
    </row>
    <row r="53" spans="1:8" x14ac:dyDescent="0.25">
      <c r="A53" s="95"/>
      <c r="B53" s="86"/>
      <c r="C53" s="10">
        <v>22585</v>
      </c>
      <c r="D53" s="73" t="s">
        <v>226</v>
      </c>
      <c r="E53" s="78" t="s">
        <v>112</v>
      </c>
      <c r="F53" s="11" t="s">
        <v>26</v>
      </c>
      <c r="G53" s="12">
        <v>7.0730000000000004</v>
      </c>
      <c r="H53" s="13">
        <v>6.12</v>
      </c>
    </row>
    <row r="54" spans="1:8" x14ac:dyDescent="0.25">
      <c r="A54" s="95"/>
      <c r="B54" s="86"/>
      <c r="C54" s="10">
        <v>22587</v>
      </c>
      <c r="D54" s="73" t="s">
        <v>227</v>
      </c>
      <c r="E54" s="78" t="s">
        <v>112</v>
      </c>
      <c r="F54" s="11" t="s">
        <v>126</v>
      </c>
      <c r="G54" s="12">
        <v>4.7050000000000001</v>
      </c>
      <c r="H54" s="13">
        <v>4.7050000000000001</v>
      </c>
    </row>
    <row r="55" spans="1:8" x14ac:dyDescent="0.25">
      <c r="A55" s="95"/>
      <c r="B55" s="86"/>
      <c r="C55" s="10">
        <v>22602</v>
      </c>
      <c r="D55" s="73" t="s">
        <v>230</v>
      </c>
      <c r="E55" s="78" t="s">
        <v>112</v>
      </c>
      <c r="F55" s="11" t="s">
        <v>28</v>
      </c>
      <c r="G55" s="12">
        <v>4.5</v>
      </c>
      <c r="H55" s="13">
        <v>4.5</v>
      </c>
    </row>
    <row r="56" spans="1:8" x14ac:dyDescent="0.25">
      <c r="A56" s="95"/>
      <c r="B56" s="86"/>
      <c r="C56" s="10">
        <v>22603</v>
      </c>
      <c r="D56" s="73" t="s">
        <v>231</v>
      </c>
      <c r="E56" s="78" t="s">
        <v>112</v>
      </c>
      <c r="F56" s="11" t="s">
        <v>320</v>
      </c>
      <c r="G56" s="12">
        <v>5.9550000000000001</v>
      </c>
      <c r="H56" s="13">
        <v>5.9550000000000001</v>
      </c>
    </row>
    <row r="57" spans="1:8" x14ac:dyDescent="0.25">
      <c r="A57" s="95"/>
      <c r="B57" s="86"/>
      <c r="C57" s="10">
        <v>22604</v>
      </c>
      <c r="D57" s="73" t="s">
        <v>232</v>
      </c>
      <c r="E57" s="78" t="s">
        <v>112</v>
      </c>
      <c r="F57" s="11" t="s">
        <v>58</v>
      </c>
      <c r="G57" s="12">
        <v>1.88</v>
      </c>
      <c r="H57" s="13">
        <v>1.42</v>
      </c>
    </row>
    <row r="58" spans="1:8" x14ac:dyDescent="0.25">
      <c r="A58" s="95"/>
      <c r="B58" s="86"/>
      <c r="C58" s="10">
        <v>22601</v>
      </c>
      <c r="D58" s="73" t="s">
        <v>229</v>
      </c>
      <c r="E58" s="78" t="s">
        <v>112</v>
      </c>
      <c r="F58" s="11" t="s">
        <v>27</v>
      </c>
      <c r="G58" s="12">
        <v>3.3929999999999998</v>
      </c>
      <c r="H58" s="13">
        <v>3.3929999999999998</v>
      </c>
    </row>
    <row r="59" spans="1:8" x14ac:dyDescent="0.25">
      <c r="A59" s="95"/>
      <c r="B59" s="86"/>
      <c r="C59" s="10">
        <v>22600</v>
      </c>
      <c r="D59" s="73" t="s">
        <v>228</v>
      </c>
      <c r="E59" s="78" t="s">
        <v>112</v>
      </c>
      <c r="F59" s="11" t="s">
        <v>127</v>
      </c>
      <c r="G59" s="12">
        <v>3.2040000000000002</v>
      </c>
      <c r="H59" s="13">
        <v>3.2040000000000002</v>
      </c>
    </row>
    <row r="60" spans="1:8" x14ac:dyDescent="0.25">
      <c r="A60" s="95"/>
      <c r="B60" s="86"/>
      <c r="C60" s="27"/>
      <c r="D60" s="73"/>
      <c r="E60" s="78"/>
      <c r="F60" s="28" t="s">
        <v>30</v>
      </c>
      <c r="G60" s="29">
        <f>SUM(G44:G59)</f>
        <v>72.147999999999996</v>
      </c>
      <c r="H60" s="30">
        <f>SUM(H44:H59)</f>
        <v>69.073999999999984</v>
      </c>
    </row>
    <row r="61" spans="1:8" x14ac:dyDescent="0.25">
      <c r="A61" s="95"/>
      <c r="B61" s="86" t="s">
        <v>31</v>
      </c>
      <c r="C61" s="10">
        <v>22576</v>
      </c>
      <c r="D61" s="73" t="s">
        <v>222</v>
      </c>
      <c r="E61" s="78" t="s">
        <v>112</v>
      </c>
      <c r="F61" s="11" t="s">
        <v>32</v>
      </c>
      <c r="G61" s="12">
        <v>2.93</v>
      </c>
      <c r="H61" s="13">
        <v>2.2400000000000002</v>
      </c>
    </row>
    <row r="62" spans="1:8" x14ac:dyDescent="0.25">
      <c r="A62" s="95"/>
      <c r="B62" s="86"/>
      <c r="C62" s="10">
        <v>22607</v>
      </c>
      <c r="D62" s="73" t="s">
        <v>235</v>
      </c>
      <c r="E62" s="78" t="s">
        <v>112</v>
      </c>
      <c r="F62" s="11" t="s">
        <v>35</v>
      </c>
      <c r="G62" s="12">
        <v>0.96</v>
      </c>
      <c r="H62" s="13">
        <v>0.96</v>
      </c>
    </row>
    <row r="63" spans="1:8" x14ac:dyDescent="0.25">
      <c r="A63" s="95"/>
      <c r="B63" s="86"/>
      <c r="C63" s="10">
        <v>22605</v>
      </c>
      <c r="D63" s="73" t="s">
        <v>233</v>
      </c>
      <c r="E63" s="78" t="s">
        <v>112</v>
      </c>
      <c r="F63" s="11" t="s">
        <v>34</v>
      </c>
      <c r="G63" s="12">
        <v>1.93</v>
      </c>
      <c r="H63" s="13">
        <v>1.93</v>
      </c>
    </row>
    <row r="64" spans="1:8" x14ac:dyDescent="0.25">
      <c r="A64" s="95"/>
      <c r="B64" s="86"/>
      <c r="C64" s="10">
        <v>22581</v>
      </c>
      <c r="D64" s="73" t="s">
        <v>225</v>
      </c>
      <c r="E64" s="78" t="s">
        <v>112</v>
      </c>
      <c r="F64" s="11" t="s">
        <v>33</v>
      </c>
      <c r="G64" s="12">
        <v>1.18</v>
      </c>
      <c r="H64" s="13">
        <v>1.18</v>
      </c>
    </row>
    <row r="65" spans="1:8" x14ac:dyDescent="0.25">
      <c r="A65" s="95"/>
      <c r="B65" s="86"/>
      <c r="C65" s="27"/>
      <c r="D65" s="73"/>
      <c r="E65" s="78"/>
      <c r="F65" s="28" t="s">
        <v>36</v>
      </c>
      <c r="G65" s="29">
        <f>SUM(G61:G64)</f>
        <v>7</v>
      </c>
      <c r="H65" s="30">
        <f>SUM(H61:H64)</f>
        <v>6.31</v>
      </c>
    </row>
    <row r="66" spans="1:8" ht="14.4" thickBot="1" x14ac:dyDescent="0.3">
      <c r="A66" s="96"/>
      <c r="B66" s="87"/>
      <c r="C66" s="31"/>
      <c r="D66" s="79"/>
      <c r="E66" s="82"/>
      <c r="F66" s="33" t="s">
        <v>37</v>
      </c>
      <c r="G66" s="25">
        <f>SUM(G60,G65)</f>
        <v>79.147999999999996</v>
      </c>
      <c r="H66" s="26">
        <f>SUM(H60,H65)</f>
        <v>75.383999999999986</v>
      </c>
    </row>
    <row r="67" spans="1:8" x14ac:dyDescent="0.25">
      <c r="A67" s="91" t="s">
        <v>4</v>
      </c>
      <c r="B67" s="85" t="s">
        <v>38</v>
      </c>
      <c r="C67" s="6">
        <v>22156</v>
      </c>
      <c r="D67" s="71" t="s">
        <v>237</v>
      </c>
      <c r="E67" s="72" t="s">
        <v>112</v>
      </c>
      <c r="F67" s="7" t="s">
        <v>196</v>
      </c>
      <c r="G67" s="8">
        <v>8.4450000000000003</v>
      </c>
      <c r="H67" s="9">
        <v>8.4450000000000003</v>
      </c>
    </row>
    <row r="68" spans="1:8" x14ac:dyDescent="0.25">
      <c r="A68" s="88"/>
      <c r="B68" s="86"/>
      <c r="C68" s="10" t="s">
        <v>347</v>
      </c>
      <c r="D68" s="73" t="s">
        <v>348</v>
      </c>
      <c r="E68" s="78" t="s">
        <v>112</v>
      </c>
      <c r="F68" s="11" t="s">
        <v>349</v>
      </c>
      <c r="G68" s="12">
        <v>3.2480000000000002</v>
      </c>
      <c r="H68" s="13">
        <v>3.2480000000000002</v>
      </c>
    </row>
    <row r="69" spans="1:8" x14ac:dyDescent="0.25">
      <c r="A69" s="88"/>
      <c r="B69" s="86"/>
      <c r="C69" s="10">
        <v>22157</v>
      </c>
      <c r="D69" s="73" t="s">
        <v>238</v>
      </c>
      <c r="E69" s="78" t="s">
        <v>112</v>
      </c>
      <c r="F69" s="11" t="s">
        <v>131</v>
      </c>
      <c r="G69" s="12">
        <v>6.1</v>
      </c>
      <c r="H69" s="13">
        <v>6.1</v>
      </c>
    </row>
    <row r="70" spans="1:8" x14ac:dyDescent="0.25">
      <c r="A70" s="88"/>
      <c r="B70" s="86"/>
      <c r="C70" s="10">
        <v>22158</v>
      </c>
      <c r="D70" s="73" t="s">
        <v>239</v>
      </c>
      <c r="E70" s="78" t="s">
        <v>112</v>
      </c>
      <c r="F70" s="11" t="s">
        <v>39</v>
      </c>
      <c r="G70" s="12">
        <v>10.054</v>
      </c>
      <c r="H70" s="13">
        <v>6.532</v>
      </c>
    </row>
    <row r="71" spans="1:8" x14ac:dyDescent="0.25">
      <c r="A71" s="88"/>
      <c r="B71" s="86"/>
      <c r="C71" s="10">
        <v>22159</v>
      </c>
      <c r="D71" s="73" t="s">
        <v>240</v>
      </c>
      <c r="E71" s="78" t="s">
        <v>112</v>
      </c>
      <c r="F71" s="11" t="s">
        <v>132</v>
      </c>
      <c r="G71" s="12">
        <v>3.7690000000000001</v>
      </c>
      <c r="H71" s="13">
        <v>3.7690000000000001</v>
      </c>
    </row>
    <row r="72" spans="1:8" x14ac:dyDescent="0.25">
      <c r="A72" s="88"/>
      <c r="B72" s="86"/>
      <c r="C72" s="10">
        <v>22204</v>
      </c>
      <c r="D72" s="73" t="s">
        <v>243</v>
      </c>
      <c r="E72" s="78" t="s">
        <v>112</v>
      </c>
      <c r="F72" s="11" t="s">
        <v>134</v>
      </c>
      <c r="G72" s="12">
        <v>7</v>
      </c>
      <c r="H72" s="13">
        <v>7</v>
      </c>
    </row>
    <row r="73" spans="1:8" x14ac:dyDescent="0.25">
      <c r="A73" s="88"/>
      <c r="B73" s="86"/>
      <c r="C73" s="10">
        <v>22178</v>
      </c>
      <c r="D73" s="73" t="s">
        <v>241</v>
      </c>
      <c r="E73" s="78" t="s">
        <v>112</v>
      </c>
      <c r="F73" s="11" t="s">
        <v>133</v>
      </c>
      <c r="G73" s="12">
        <v>0.42899999999999999</v>
      </c>
      <c r="H73" s="13">
        <v>0.42899999999999999</v>
      </c>
    </row>
    <row r="74" spans="1:8" x14ac:dyDescent="0.25">
      <c r="A74" s="88"/>
      <c r="B74" s="86"/>
      <c r="C74" s="10">
        <v>22207</v>
      </c>
      <c r="D74" s="73" t="s">
        <v>244</v>
      </c>
      <c r="E74" s="78" t="s">
        <v>112</v>
      </c>
      <c r="F74" s="11" t="s">
        <v>41</v>
      </c>
      <c r="G74" s="12">
        <v>2.359</v>
      </c>
      <c r="H74" s="13">
        <v>2.359</v>
      </c>
    </row>
    <row r="75" spans="1:8" x14ac:dyDescent="0.25">
      <c r="A75" s="88"/>
      <c r="B75" s="86"/>
      <c r="C75" s="10">
        <v>22203</v>
      </c>
      <c r="D75" s="73" t="s">
        <v>242</v>
      </c>
      <c r="E75" s="78" t="s">
        <v>112</v>
      </c>
      <c r="F75" s="11" t="s">
        <v>40</v>
      </c>
      <c r="G75" s="12">
        <v>1.754</v>
      </c>
      <c r="H75" s="13">
        <v>1.754</v>
      </c>
    </row>
    <row r="76" spans="1:8" x14ac:dyDescent="0.25">
      <c r="A76" s="88"/>
      <c r="B76" s="86"/>
      <c r="C76" s="10">
        <v>22208</v>
      </c>
      <c r="D76" s="73" t="s">
        <v>245</v>
      </c>
      <c r="E76" s="78" t="s">
        <v>112</v>
      </c>
      <c r="F76" s="11" t="s">
        <v>42</v>
      </c>
      <c r="G76" s="12">
        <v>2.39</v>
      </c>
      <c r="H76" s="13">
        <v>2.39</v>
      </c>
    </row>
    <row r="77" spans="1:8" x14ac:dyDescent="0.25">
      <c r="A77" s="88"/>
      <c r="B77" s="86"/>
      <c r="C77" s="10">
        <v>22705</v>
      </c>
      <c r="D77" s="73" t="s">
        <v>246</v>
      </c>
      <c r="E77" s="78" t="s">
        <v>112</v>
      </c>
      <c r="F77" s="11" t="s">
        <v>135</v>
      </c>
      <c r="G77" s="12">
        <v>0.36599999999999999</v>
      </c>
      <c r="H77" s="13">
        <v>0.36599999999999999</v>
      </c>
    </row>
    <row r="78" spans="1:8" x14ac:dyDescent="0.25">
      <c r="A78" s="89"/>
      <c r="B78" s="93"/>
      <c r="C78" s="37">
        <v>12</v>
      </c>
      <c r="D78" s="75" t="s">
        <v>342</v>
      </c>
      <c r="E78" s="83" t="s">
        <v>112</v>
      </c>
      <c r="F78" s="38" t="s">
        <v>343</v>
      </c>
      <c r="G78" s="20">
        <v>2.044</v>
      </c>
      <c r="H78" s="21">
        <v>2.044</v>
      </c>
    </row>
    <row r="79" spans="1:8" x14ac:dyDescent="0.25">
      <c r="A79" s="89"/>
      <c r="B79" s="93"/>
      <c r="C79" s="37">
        <v>874</v>
      </c>
      <c r="D79" s="75" t="s">
        <v>359</v>
      </c>
      <c r="E79" s="83" t="s">
        <v>112</v>
      </c>
      <c r="F79" s="38" t="s">
        <v>360</v>
      </c>
      <c r="G79" s="20">
        <v>8.7439999999999998</v>
      </c>
      <c r="H79" s="21">
        <v>8.7439999999999998</v>
      </c>
    </row>
    <row r="80" spans="1:8" ht="14.4" thickBot="1" x14ac:dyDescent="0.3">
      <c r="A80" s="90"/>
      <c r="B80" s="87"/>
      <c r="C80" s="31"/>
      <c r="D80" s="79"/>
      <c r="E80" s="82"/>
      <c r="F80" s="33" t="s">
        <v>43</v>
      </c>
      <c r="G80" s="25">
        <f>SUM(G67:G79)</f>
        <v>56.701999999999998</v>
      </c>
      <c r="H80" s="26">
        <f>SUM(H67:H79)</f>
        <v>53.18</v>
      </c>
    </row>
    <row r="81" spans="1:8" x14ac:dyDescent="0.25">
      <c r="A81" s="91" t="s">
        <v>5</v>
      </c>
      <c r="B81" s="85" t="s">
        <v>44</v>
      </c>
      <c r="C81" s="6">
        <v>22728</v>
      </c>
      <c r="D81" s="71" t="s">
        <v>250</v>
      </c>
      <c r="E81" s="72" t="s">
        <v>112</v>
      </c>
      <c r="F81" s="7" t="s">
        <v>138</v>
      </c>
      <c r="G81" s="8">
        <v>5.8630000000000004</v>
      </c>
      <c r="H81" s="9">
        <v>5.7640000000000002</v>
      </c>
    </row>
    <row r="82" spans="1:8" x14ac:dyDescent="0.25">
      <c r="A82" s="88"/>
      <c r="B82" s="86"/>
      <c r="C82" s="10">
        <v>22743</v>
      </c>
      <c r="D82" s="73" t="s">
        <v>253</v>
      </c>
      <c r="E82" s="78" t="s">
        <v>112</v>
      </c>
      <c r="F82" s="11" t="s">
        <v>139</v>
      </c>
      <c r="G82" s="12">
        <v>3.242</v>
      </c>
      <c r="H82" s="13">
        <v>3.242</v>
      </c>
    </row>
    <row r="83" spans="1:8" x14ac:dyDescent="0.25">
      <c r="A83" s="88"/>
      <c r="B83" s="86"/>
      <c r="C83" s="10">
        <v>22571</v>
      </c>
      <c r="D83" s="73" t="s">
        <v>247</v>
      </c>
      <c r="E83" s="78" t="s">
        <v>112</v>
      </c>
      <c r="F83" s="11" t="s">
        <v>136</v>
      </c>
      <c r="G83" s="12">
        <v>1.823</v>
      </c>
      <c r="H83" s="12">
        <v>1.823</v>
      </c>
    </row>
    <row r="84" spans="1:8" x14ac:dyDescent="0.25">
      <c r="A84" s="88"/>
      <c r="B84" s="86"/>
      <c r="C84" s="10">
        <v>22575</v>
      </c>
      <c r="D84" s="73" t="s">
        <v>221</v>
      </c>
      <c r="E84" s="78" t="s">
        <v>112</v>
      </c>
      <c r="F84" s="11" t="s">
        <v>24</v>
      </c>
      <c r="G84" s="12">
        <v>1.36</v>
      </c>
      <c r="H84" s="13">
        <v>1.36</v>
      </c>
    </row>
    <row r="85" spans="1:8" x14ac:dyDescent="0.25">
      <c r="A85" s="88"/>
      <c r="B85" s="86"/>
      <c r="C85" s="10">
        <v>22729</v>
      </c>
      <c r="D85" s="73" t="s">
        <v>251</v>
      </c>
      <c r="E85" s="78" t="s">
        <v>112</v>
      </c>
      <c r="F85" s="11" t="s">
        <v>46</v>
      </c>
      <c r="G85" s="12">
        <v>5.6479999999999997</v>
      </c>
      <c r="H85" s="13">
        <v>5.6479999999999997</v>
      </c>
    </row>
    <row r="86" spans="1:8" x14ac:dyDescent="0.25">
      <c r="A86" s="88"/>
      <c r="B86" s="86"/>
      <c r="C86" s="10">
        <v>22727</v>
      </c>
      <c r="D86" s="73" t="s">
        <v>249</v>
      </c>
      <c r="E86" s="78" t="s">
        <v>112</v>
      </c>
      <c r="F86" s="11" t="s">
        <v>45</v>
      </c>
      <c r="G86" s="12">
        <v>0.55300000000000005</v>
      </c>
      <c r="H86" s="13">
        <v>0.55300000000000005</v>
      </c>
    </row>
    <row r="87" spans="1:8" x14ac:dyDescent="0.25">
      <c r="A87" s="88"/>
      <c r="B87" s="86"/>
      <c r="C87" s="10">
        <v>22741</v>
      </c>
      <c r="D87" s="73" t="s">
        <v>252</v>
      </c>
      <c r="E87" s="78" t="s">
        <v>112</v>
      </c>
      <c r="F87" s="11" t="s">
        <v>194</v>
      </c>
      <c r="G87" s="12">
        <v>5.2480000000000002</v>
      </c>
      <c r="H87" s="39">
        <v>5.2480000000000002</v>
      </c>
    </row>
    <row r="88" spans="1:8" x14ac:dyDescent="0.25">
      <c r="A88" s="88"/>
      <c r="B88" s="86"/>
      <c r="C88" s="10">
        <v>22726</v>
      </c>
      <c r="D88" s="73" t="s">
        <v>248</v>
      </c>
      <c r="E88" s="78" t="s">
        <v>112</v>
      </c>
      <c r="F88" s="11" t="s">
        <v>137</v>
      </c>
      <c r="G88" s="12">
        <v>2.6280000000000001</v>
      </c>
      <c r="H88" s="13">
        <v>2.6280000000000001</v>
      </c>
    </row>
    <row r="89" spans="1:8" ht="14.4" thickBot="1" x14ac:dyDescent="0.3">
      <c r="A89" s="90"/>
      <c r="B89" s="87"/>
      <c r="C89" s="31"/>
      <c r="D89" s="79"/>
      <c r="E89" s="82"/>
      <c r="F89" s="33" t="s">
        <v>43</v>
      </c>
      <c r="G89" s="25">
        <f>SUM(G81:G88)</f>
        <v>26.365000000000002</v>
      </c>
      <c r="H89" s="26">
        <f>SUM(H81:H88)</f>
        <v>26.266000000000002</v>
      </c>
    </row>
    <row r="90" spans="1:8" x14ac:dyDescent="0.25">
      <c r="A90" s="91" t="s">
        <v>6</v>
      </c>
      <c r="B90" s="85" t="s">
        <v>47</v>
      </c>
      <c r="C90" s="6">
        <v>22744</v>
      </c>
      <c r="D90" s="71" t="s">
        <v>255</v>
      </c>
      <c r="E90" s="72" t="s">
        <v>112</v>
      </c>
      <c r="F90" s="7" t="s">
        <v>141</v>
      </c>
      <c r="G90" s="8">
        <v>1.3</v>
      </c>
      <c r="H90" s="9">
        <v>0</v>
      </c>
    </row>
    <row r="91" spans="1:8" x14ac:dyDescent="0.25">
      <c r="A91" s="88"/>
      <c r="B91" s="86"/>
      <c r="C91" s="10">
        <v>22749</v>
      </c>
      <c r="D91" s="73" t="s">
        <v>259</v>
      </c>
      <c r="E91" s="78" t="s">
        <v>112</v>
      </c>
      <c r="F91" s="11" t="s">
        <v>346</v>
      </c>
      <c r="G91" s="12">
        <v>8.5109999999999992</v>
      </c>
      <c r="H91" s="13">
        <v>6.0979999999999999</v>
      </c>
    </row>
    <row r="92" spans="1:8" x14ac:dyDescent="0.25">
      <c r="A92" s="88"/>
      <c r="B92" s="86"/>
      <c r="C92" s="10">
        <v>22741</v>
      </c>
      <c r="D92" s="73" t="s">
        <v>252</v>
      </c>
      <c r="E92" s="78" t="s">
        <v>112</v>
      </c>
      <c r="F92" s="11" t="s">
        <v>194</v>
      </c>
      <c r="G92" s="12">
        <v>12.978999999999999</v>
      </c>
      <c r="H92" s="13">
        <v>12.978999999999999</v>
      </c>
    </row>
    <row r="93" spans="1:8" x14ac:dyDescent="0.25">
      <c r="A93" s="88"/>
      <c r="B93" s="86"/>
      <c r="C93" s="10">
        <v>22746</v>
      </c>
      <c r="D93" s="73" t="s">
        <v>256</v>
      </c>
      <c r="E93" s="78" t="s">
        <v>112</v>
      </c>
      <c r="F93" s="11" t="s">
        <v>49</v>
      </c>
      <c r="G93" s="12">
        <v>2.286</v>
      </c>
      <c r="H93" s="13">
        <v>2.286</v>
      </c>
    </row>
    <row r="94" spans="1:8" x14ac:dyDescent="0.25">
      <c r="A94" s="88"/>
      <c r="B94" s="86"/>
      <c r="C94" s="10">
        <v>22747</v>
      </c>
      <c r="D94" s="73" t="s">
        <v>257</v>
      </c>
      <c r="E94" s="78" t="s">
        <v>112</v>
      </c>
      <c r="F94" s="11" t="s">
        <v>142</v>
      </c>
      <c r="G94" s="12">
        <v>7.694</v>
      </c>
      <c r="H94" s="13">
        <v>7.694</v>
      </c>
    </row>
    <row r="95" spans="1:8" x14ac:dyDescent="0.25">
      <c r="A95" s="88"/>
      <c r="B95" s="86"/>
      <c r="C95" s="10">
        <v>22739</v>
      </c>
      <c r="D95" s="73" t="s">
        <v>254</v>
      </c>
      <c r="E95" s="78" t="s">
        <v>112</v>
      </c>
      <c r="F95" s="11" t="s">
        <v>48</v>
      </c>
      <c r="G95" s="12">
        <v>4.6749999999999998</v>
      </c>
      <c r="H95" s="13">
        <v>4.6749999999999998</v>
      </c>
    </row>
    <row r="96" spans="1:8" x14ac:dyDescent="0.25">
      <c r="A96" s="88"/>
      <c r="B96" s="86"/>
      <c r="C96" s="10">
        <v>22578</v>
      </c>
      <c r="D96" s="73" t="s">
        <v>224</v>
      </c>
      <c r="E96" s="78" t="s">
        <v>112</v>
      </c>
      <c r="F96" s="11" t="s">
        <v>124</v>
      </c>
      <c r="G96" s="12">
        <v>5.8890000000000002</v>
      </c>
      <c r="H96" s="13">
        <v>5.8890000000000002</v>
      </c>
    </row>
    <row r="97" spans="1:8" x14ac:dyDescent="0.25">
      <c r="A97" s="88"/>
      <c r="B97" s="86"/>
      <c r="C97" s="10">
        <v>22748</v>
      </c>
      <c r="D97" s="73" t="s">
        <v>258</v>
      </c>
      <c r="E97" s="78" t="s">
        <v>112</v>
      </c>
      <c r="F97" s="11" t="s">
        <v>143</v>
      </c>
      <c r="G97" s="12">
        <v>5.96</v>
      </c>
      <c r="H97" s="13">
        <v>0</v>
      </c>
    </row>
    <row r="98" spans="1:8" x14ac:dyDescent="0.25">
      <c r="A98" s="88"/>
      <c r="B98" s="86"/>
      <c r="C98" s="10">
        <v>22607</v>
      </c>
      <c r="D98" s="73" t="s">
        <v>235</v>
      </c>
      <c r="E98" s="78" t="s">
        <v>112</v>
      </c>
      <c r="F98" s="11" t="s">
        <v>140</v>
      </c>
      <c r="G98" s="12">
        <v>0.96</v>
      </c>
      <c r="H98" s="13">
        <v>0.96</v>
      </c>
    </row>
    <row r="99" spans="1:8" x14ac:dyDescent="0.25">
      <c r="A99" s="88"/>
      <c r="B99" s="86"/>
      <c r="C99" s="10">
        <v>22761</v>
      </c>
      <c r="D99" s="73" t="s">
        <v>260</v>
      </c>
      <c r="E99" s="78" t="s">
        <v>112</v>
      </c>
      <c r="F99" s="11" t="s">
        <v>145</v>
      </c>
      <c r="G99" s="12">
        <v>0.67500000000000004</v>
      </c>
      <c r="H99" s="13">
        <v>0</v>
      </c>
    </row>
    <row r="100" spans="1:8" ht="14.4" thickBot="1" x14ac:dyDescent="0.3">
      <c r="A100" s="90"/>
      <c r="B100" s="87"/>
      <c r="C100" s="31"/>
      <c r="D100" s="79"/>
      <c r="E100" s="82"/>
      <c r="F100" s="33" t="s">
        <v>50</v>
      </c>
      <c r="G100" s="25">
        <f>SUM(G90:G99)</f>
        <v>50.929000000000002</v>
      </c>
      <c r="H100" s="26">
        <f>SUM(H90:H99)</f>
        <v>40.581000000000003</v>
      </c>
    </row>
    <row r="101" spans="1:8" x14ac:dyDescent="0.25">
      <c r="A101" s="88"/>
      <c r="B101" s="86" t="s">
        <v>335</v>
      </c>
      <c r="C101" s="10">
        <v>22207</v>
      </c>
      <c r="D101" s="73" t="s">
        <v>244</v>
      </c>
      <c r="E101" s="78" t="s">
        <v>112</v>
      </c>
      <c r="F101" s="11" t="s">
        <v>146</v>
      </c>
      <c r="G101" s="12">
        <v>5.8120000000000003</v>
      </c>
      <c r="H101" s="13">
        <v>5.8120000000000003</v>
      </c>
    </row>
    <row r="102" spans="1:8" x14ac:dyDescent="0.25">
      <c r="A102" s="88"/>
      <c r="B102" s="86"/>
      <c r="C102" s="10">
        <v>22208</v>
      </c>
      <c r="D102" s="73" t="s">
        <v>245</v>
      </c>
      <c r="E102" s="78" t="s">
        <v>112</v>
      </c>
      <c r="F102" s="11" t="s">
        <v>147</v>
      </c>
      <c r="G102" s="12">
        <v>4.2220000000000004</v>
      </c>
      <c r="H102" s="13">
        <v>4.2220000000000004</v>
      </c>
    </row>
    <row r="103" spans="1:8" x14ac:dyDescent="0.25">
      <c r="A103" s="88"/>
      <c r="B103" s="86"/>
      <c r="C103" s="10">
        <v>22703</v>
      </c>
      <c r="D103" s="73" t="s">
        <v>262</v>
      </c>
      <c r="E103" s="78" t="s">
        <v>112</v>
      </c>
      <c r="F103" s="11" t="s">
        <v>149</v>
      </c>
      <c r="G103" s="12">
        <v>6.1790000000000003</v>
      </c>
      <c r="H103" s="13">
        <v>6.1790000000000003</v>
      </c>
    </row>
    <row r="104" spans="1:8" x14ac:dyDescent="0.25">
      <c r="A104" s="88"/>
      <c r="B104" s="86"/>
      <c r="C104" s="10">
        <v>22737</v>
      </c>
      <c r="D104" s="73" t="s">
        <v>266</v>
      </c>
      <c r="E104" s="78" t="s">
        <v>112</v>
      </c>
      <c r="F104" s="11" t="s">
        <v>152</v>
      </c>
      <c r="G104" s="12">
        <v>4.3499999999999996</v>
      </c>
      <c r="H104" s="13">
        <v>1.6719999999999999</v>
      </c>
    </row>
    <row r="105" spans="1:8" x14ac:dyDescent="0.25">
      <c r="A105" s="88"/>
      <c r="B105" s="86"/>
      <c r="C105" s="10">
        <v>22706</v>
      </c>
      <c r="D105" s="73" t="s">
        <v>263</v>
      </c>
      <c r="E105" s="78" t="s">
        <v>112</v>
      </c>
      <c r="F105" s="11" t="s">
        <v>150</v>
      </c>
      <c r="G105" s="12">
        <v>5.2770000000000001</v>
      </c>
      <c r="H105" s="13">
        <v>5.2770000000000001</v>
      </c>
    </row>
    <row r="106" spans="1:8" x14ac:dyDescent="0.25">
      <c r="A106" s="88"/>
      <c r="B106" s="86"/>
      <c r="C106" s="10">
        <v>22705</v>
      </c>
      <c r="D106" s="73" t="s">
        <v>246</v>
      </c>
      <c r="E106" s="78" t="s">
        <v>112</v>
      </c>
      <c r="F106" s="11" t="s">
        <v>52</v>
      </c>
      <c r="G106" s="12">
        <v>4.6349999999999998</v>
      </c>
      <c r="H106" s="13">
        <v>4.6349999999999998</v>
      </c>
    </row>
    <row r="107" spans="1:8" x14ac:dyDescent="0.25">
      <c r="A107" s="88"/>
      <c r="B107" s="86"/>
      <c r="C107" s="10">
        <v>22387</v>
      </c>
      <c r="D107" s="73" t="s">
        <v>261</v>
      </c>
      <c r="E107" s="78" t="s">
        <v>112</v>
      </c>
      <c r="F107" s="11" t="s">
        <v>148</v>
      </c>
      <c r="G107" s="12">
        <v>1.2729999999999999</v>
      </c>
      <c r="H107" s="13">
        <v>1.2729999999999999</v>
      </c>
    </row>
    <row r="108" spans="1:8" x14ac:dyDescent="0.25">
      <c r="A108" s="88"/>
      <c r="B108" s="86"/>
      <c r="C108" s="10">
        <v>22736</v>
      </c>
      <c r="D108" s="73" t="s">
        <v>265</v>
      </c>
      <c r="E108" s="78" t="s">
        <v>112</v>
      </c>
      <c r="F108" s="11" t="s">
        <v>151</v>
      </c>
      <c r="G108" s="12">
        <v>0.22600000000000001</v>
      </c>
      <c r="H108" s="13">
        <v>0.22600000000000001</v>
      </c>
    </row>
    <row r="109" spans="1:8" x14ac:dyDescent="0.25">
      <c r="A109" s="88"/>
      <c r="B109" s="86"/>
      <c r="C109" s="10">
        <v>22734</v>
      </c>
      <c r="D109" s="73" t="s">
        <v>264</v>
      </c>
      <c r="E109" s="78" t="s">
        <v>112</v>
      </c>
      <c r="F109" s="11" t="s">
        <v>53</v>
      </c>
      <c r="G109" s="12">
        <v>2.2400000000000002</v>
      </c>
      <c r="H109" s="13">
        <v>2.2400000000000002</v>
      </c>
    </row>
    <row r="110" spans="1:8" x14ac:dyDescent="0.25">
      <c r="A110" s="89"/>
      <c r="B110" s="93"/>
      <c r="C110" s="37">
        <v>809</v>
      </c>
      <c r="D110" s="75" t="s">
        <v>339</v>
      </c>
      <c r="E110" s="83" t="s">
        <v>112</v>
      </c>
      <c r="F110" s="38" t="s">
        <v>338</v>
      </c>
      <c r="G110" s="20">
        <v>1.7669999999999999</v>
      </c>
      <c r="H110" s="21">
        <v>1.7669999999999999</v>
      </c>
    </row>
    <row r="111" spans="1:8" x14ac:dyDescent="0.25">
      <c r="A111" s="89"/>
      <c r="B111" s="93"/>
      <c r="C111" s="37">
        <v>12</v>
      </c>
      <c r="D111" s="75" t="s">
        <v>342</v>
      </c>
      <c r="E111" s="83" t="s">
        <v>112</v>
      </c>
      <c r="F111" s="38" t="s">
        <v>344</v>
      </c>
      <c r="G111" s="20">
        <v>7.0810000000000004</v>
      </c>
      <c r="H111" s="21">
        <v>7.0810000000000004</v>
      </c>
    </row>
    <row r="112" spans="1:8" ht="14.4" thickBot="1" x14ac:dyDescent="0.3">
      <c r="A112" s="90"/>
      <c r="B112" s="87"/>
      <c r="C112" s="31"/>
      <c r="D112" s="79"/>
      <c r="E112" s="82"/>
      <c r="F112" s="33" t="s">
        <v>50</v>
      </c>
      <c r="G112" s="25">
        <f>SUM(G101:G111)</f>
        <v>43.062000000000005</v>
      </c>
      <c r="H112" s="26">
        <f>SUM(H101:H111)</f>
        <v>40.384000000000007</v>
      </c>
    </row>
    <row r="113" spans="1:8" x14ac:dyDescent="0.25">
      <c r="A113" s="91" t="s">
        <v>54</v>
      </c>
      <c r="B113" s="85" t="s">
        <v>55</v>
      </c>
      <c r="C113" s="6">
        <v>22733</v>
      </c>
      <c r="D113" s="71" t="s">
        <v>271</v>
      </c>
      <c r="E113" s="72" t="s">
        <v>112</v>
      </c>
      <c r="F113" s="7" t="s">
        <v>157</v>
      </c>
      <c r="G113" s="8">
        <v>3.9830000000000001</v>
      </c>
      <c r="H113" s="9">
        <v>3.9830000000000001</v>
      </c>
    </row>
    <row r="114" spans="1:8" x14ac:dyDescent="0.25">
      <c r="A114" s="88"/>
      <c r="B114" s="86"/>
      <c r="C114" s="10">
        <v>22735</v>
      </c>
      <c r="D114" s="73" t="s">
        <v>272</v>
      </c>
      <c r="E114" s="78" t="s">
        <v>112</v>
      </c>
      <c r="F114" s="11" t="s">
        <v>158</v>
      </c>
      <c r="G114" s="12">
        <v>5.9630000000000001</v>
      </c>
      <c r="H114" s="13">
        <v>5.9630000000000001</v>
      </c>
    </row>
    <row r="115" spans="1:8" x14ac:dyDescent="0.25">
      <c r="A115" s="88"/>
      <c r="B115" s="86"/>
      <c r="C115" s="10">
        <v>22736</v>
      </c>
      <c r="D115" s="73" t="s">
        <v>265</v>
      </c>
      <c r="E115" s="78" t="s">
        <v>112</v>
      </c>
      <c r="F115" s="11" t="s">
        <v>151</v>
      </c>
      <c r="G115" s="12">
        <v>6.1840000000000002</v>
      </c>
      <c r="H115" s="13">
        <v>6.1840000000000002</v>
      </c>
    </row>
    <row r="116" spans="1:8" x14ac:dyDescent="0.25">
      <c r="A116" s="88"/>
      <c r="B116" s="86"/>
      <c r="C116" s="10">
        <v>22566</v>
      </c>
      <c r="D116" s="73" t="s">
        <v>267</v>
      </c>
      <c r="E116" s="78" t="s">
        <v>112</v>
      </c>
      <c r="F116" s="11" t="s">
        <v>153</v>
      </c>
      <c r="G116" s="12">
        <v>6.7789999999999999</v>
      </c>
      <c r="H116" s="13">
        <v>6.7789999999999999</v>
      </c>
    </row>
    <row r="117" spans="1:8" x14ac:dyDescent="0.25">
      <c r="A117" s="88"/>
      <c r="B117" s="86"/>
      <c r="C117" s="10">
        <v>22734</v>
      </c>
      <c r="D117" s="73" t="s">
        <v>264</v>
      </c>
      <c r="E117" s="78" t="s">
        <v>112</v>
      </c>
      <c r="F117" s="11" t="s">
        <v>53</v>
      </c>
      <c r="G117" s="12">
        <v>3.3</v>
      </c>
      <c r="H117" s="13">
        <v>3.3</v>
      </c>
    </row>
    <row r="118" spans="1:8" x14ac:dyDescent="0.25">
      <c r="A118" s="88"/>
      <c r="B118" s="86"/>
      <c r="C118" s="10">
        <v>22569</v>
      </c>
      <c r="D118" s="73" t="s">
        <v>268</v>
      </c>
      <c r="E118" s="78" t="s">
        <v>112</v>
      </c>
      <c r="F118" s="11" t="s">
        <v>154</v>
      </c>
      <c r="G118" s="12">
        <v>0.97</v>
      </c>
      <c r="H118" s="13">
        <v>0.97</v>
      </c>
    </row>
    <row r="119" spans="1:8" x14ac:dyDescent="0.25">
      <c r="A119" s="88"/>
      <c r="B119" s="86"/>
      <c r="C119" s="10">
        <v>22738</v>
      </c>
      <c r="D119" s="73" t="s">
        <v>273</v>
      </c>
      <c r="E119" s="78" t="s">
        <v>112</v>
      </c>
      <c r="F119" s="11" t="s">
        <v>56</v>
      </c>
      <c r="G119" s="12">
        <v>5.6820000000000004</v>
      </c>
      <c r="H119" s="13">
        <v>5.6820000000000004</v>
      </c>
    </row>
    <row r="120" spans="1:8" x14ac:dyDescent="0.25">
      <c r="A120" s="88"/>
      <c r="B120" s="86"/>
      <c r="C120" s="10">
        <v>22712</v>
      </c>
      <c r="D120" s="73" t="s">
        <v>269</v>
      </c>
      <c r="E120" s="78" t="s">
        <v>112</v>
      </c>
      <c r="F120" s="11" t="s">
        <v>155</v>
      </c>
      <c r="G120" s="12">
        <v>1.0129999999999999</v>
      </c>
      <c r="H120" s="13">
        <v>1.0129999999999999</v>
      </c>
    </row>
    <row r="121" spans="1:8" x14ac:dyDescent="0.25">
      <c r="A121" s="88"/>
      <c r="B121" s="86"/>
      <c r="C121" s="10">
        <v>22730</v>
      </c>
      <c r="D121" s="114" t="s">
        <v>270</v>
      </c>
      <c r="E121" s="116" t="s">
        <v>112</v>
      </c>
      <c r="F121" s="11" t="s">
        <v>156</v>
      </c>
      <c r="G121" s="12">
        <v>4.2069999999999999</v>
      </c>
      <c r="H121" s="13">
        <v>4.2069999999999999</v>
      </c>
    </row>
    <row r="122" spans="1:8" x14ac:dyDescent="0.25">
      <c r="A122" s="89"/>
      <c r="B122" s="93"/>
      <c r="C122" s="37">
        <v>19</v>
      </c>
      <c r="D122" s="115"/>
      <c r="E122" s="117"/>
      <c r="F122" s="38" t="s">
        <v>350</v>
      </c>
      <c r="G122" s="20">
        <v>1.38</v>
      </c>
      <c r="H122" s="21">
        <v>1.38</v>
      </c>
    </row>
    <row r="123" spans="1:8" ht="14.4" thickBot="1" x14ac:dyDescent="0.3">
      <c r="A123" s="90"/>
      <c r="B123" s="87"/>
      <c r="C123" s="31"/>
      <c r="D123" s="84"/>
      <c r="E123" s="82"/>
      <c r="F123" s="33" t="s">
        <v>50</v>
      </c>
      <c r="G123" s="25">
        <f>SUM(G113:G122)</f>
        <v>39.460999999999999</v>
      </c>
      <c r="H123" s="26">
        <f>SUM(H113:H122)</f>
        <v>39.460999999999999</v>
      </c>
    </row>
    <row r="124" spans="1:8" x14ac:dyDescent="0.25">
      <c r="A124" s="88" t="s">
        <v>57</v>
      </c>
      <c r="B124" s="86" t="s">
        <v>334</v>
      </c>
      <c r="C124" s="10">
        <v>22749</v>
      </c>
      <c r="D124" s="73" t="s">
        <v>259</v>
      </c>
      <c r="E124" s="78" t="s">
        <v>112</v>
      </c>
      <c r="F124" s="11" t="s">
        <v>144</v>
      </c>
      <c r="G124" s="12">
        <v>1.83</v>
      </c>
      <c r="H124" s="13">
        <v>0</v>
      </c>
    </row>
    <row r="125" spans="1:8" x14ac:dyDescent="0.25">
      <c r="A125" s="88"/>
      <c r="B125" s="86"/>
      <c r="C125" s="10">
        <v>22752</v>
      </c>
      <c r="D125" s="73" t="s">
        <v>275</v>
      </c>
      <c r="E125" s="78" t="s">
        <v>112</v>
      </c>
      <c r="F125" s="11" t="s">
        <v>60</v>
      </c>
      <c r="G125" s="12">
        <v>7.9</v>
      </c>
      <c r="H125" s="13">
        <v>7.9</v>
      </c>
    </row>
    <row r="126" spans="1:8" x14ac:dyDescent="0.25">
      <c r="A126" s="88"/>
      <c r="B126" s="86"/>
      <c r="C126" s="10">
        <v>22760</v>
      </c>
      <c r="D126" s="73" t="s">
        <v>281</v>
      </c>
      <c r="E126" s="78" t="s">
        <v>112</v>
      </c>
      <c r="F126" s="11" t="s">
        <v>61</v>
      </c>
      <c r="G126" s="12">
        <v>2.032</v>
      </c>
      <c r="H126" s="13">
        <v>0.55000000000000004</v>
      </c>
    </row>
    <row r="127" spans="1:8" x14ac:dyDescent="0.25">
      <c r="A127" s="88"/>
      <c r="B127" s="86"/>
      <c r="C127" s="10">
        <v>22754</v>
      </c>
      <c r="D127" s="73" t="s">
        <v>277</v>
      </c>
      <c r="E127" s="78" t="s">
        <v>112</v>
      </c>
      <c r="F127" s="11" t="s">
        <v>161</v>
      </c>
      <c r="G127" s="12">
        <v>6.625</v>
      </c>
      <c r="H127" s="13">
        <v>6.625</v>
      </c>
    </row>
    <row r="128" spans="1:8" x14ac:dyDescent="0.25">
      <c r="A128" s="88"/>
      <c r="B128" s="86"/>
      <c r="C128" s="10">
        <v>22758</v>
      </c>
      <c r="D128" s="73" t="s">
        <v>280</v>
      </c>
      <c r="E128" s="78" t="s">
        <v>112</v>
      </c>
      <c r="F128" s="11" t="s">
        <v>164</v>
      </c>
      <c r="G128" s="12">
        <v>5.3319999999999999</v>
      </c>
      <c r="H128" s="13">
        <v>5.3319999999999999</v>
      </c>
    </row>
    <row r="129" spans="1:8" x14ac:dyDescent="0.25">
      <c r="A129" s="88"/>
      <c r="B129" s="86"/>
      <c r="C129" s="10">
        <v>22741</v>
      </c>
      <c r="D129" s="73" t="s">
        <v>252</v>
      </c>
      <c r="E129" s="78" t="s">
        <v>112</v>
      </c>
      <c r="F129" s="11" t="s">
        <v>194</v>
      </c>
      <c r="G129" s="12">
        <v>12.311999999999999</v>
      </c>
      <c r="H129" s="13">
        <v>12.311999999999999</v>
      </c>
    </row>
    <row r="130" spans="1:8" x14ac:dyDescent="0.25">
      <c r="A130" s="88"/>
      <c r="B130" s="86"/>
      <c r="C130" s="10">
        <v>22608</v>
      </c>
      <c r="D130" s="73" t="s">
        <v>236</v>
      </c>
      <c r="E130" s="78" t="s">
        <v>112</v>
      </c>
      <c r="F130" s="11" t="s">
        <v>159</v>
      </c>
      <c r="G130" s="12">
        <v>4</v>
      </c>
      <c r="H130" s="13">
        <v>4</v>
      </c>
    </row>
    <row r="131" spans="1:8" x14ac:dyDescent="0.25">
      <c r="A131" s="88"/>
      <c r="B131" s="86"/>
      <c r="C131" s="10">
        <v>22761</v>
      </c>
      <c r="D131" s="73" t="s">
        <v>260</v>
      </c>
      <c r="E131" s="78" t="s">
        <v>112</v>
      </c>
      <c r="F131" s="11" t="s">
        <v>145</v>
      </c>
      <c r="G131" s="12">
        <v>7.8049999999999997</v>
      </c>
      <c r="H131" s="13">
        <v>3.8</v>
      </c>
    </row>
    <row r="132" spans="1:8" x14ac:dyDescent="0.25">
      <c r="A132" s="88"/>
      <c r="B132" s="86"/>
      <c r="C132" s="10">
        <v>22605</v>
      </c>
      <c r="D132" s="73" t="s">
        <v>233</v>
      </c>
      <c r="E132" s="78" t="s">
        <v>112</v>
      </c>
      <c r="F132" s="11" t="s">
        <v>128</v>
      </c>
      <c r="G132" s="12">
        <v>7.55</v>
      </c>
      <c r="H132" s="13">
        <v>7.55</v>
      </c>
    </row>
    <row r="133" spans="1:8" x14ac:dyDescent="0.25">
      <c r="A133" s="88"/>
      <c r="B133" s="86"/>
      <c r="C133" s="10">
        <v>22604</v>
      </c>
      <c r="D133" s="73" t="s">
        <v>232</v>
      </c>
      <c r="E133" s="78" t="s">
        <v>112</v>
      </c>
      <c r="F133" s="11" t="s">
        <v>58</v>
      </c>
      <c r="G133" s="12">
        <v>1.3</v>
      </c>
      <c r="H133" s="13">
        <v>0.87</v>
      </c>
    </row>
    <row r="134" spans="1:8" x14ac:dyDescent="0.25">
      <c r="A134" s="88"/>
      <c r="B134" s="86"/>
      <c r="C134" s="10">
        <v>22753</v>
      </c>
      <c r="D134" s="73" t="s">
        <v>276</v>
      </c>
      <c r="E134" s="78" t="s">
        <v>112</v>
      </c>
      <c r="F134" s="11" t="s">
        <v>160</v>
      </c>
      <c r="G134" s="12">
        <v>3.4</v>
      </c>
      <c r="H134" s="13">
        <v>2.9</v>
      </c>
    </row>
    <row r="135" spans="1:8" x14ac:dyDescent="0.25">
      <c r="A135" s="88"/>
      <c r="B135" s="86"/>
      <c r="C135" s="10">
        <v>22740</v>
      </c>
      <c r="D135" s="73" t="s">
        <v>274</v>
      </c>
      <c r="E135" s="78" t="s">
        <v>112</v>
      </c>
      <c r="F135" s="11" t="s">
        <v>59</v>
      </c>
      <c r="G135" s="12">
        <v>1.9</v>
      </c>
      <c r="H135" s="13">
        <v>1.9</v>
      </c>
    </row>
    <row r="136" spans="1:8" x14ac:dyDescent="0.25">
      <c r="A136" s="88"/>
      <c r="B136" s="86"/>
      <c r="C136" s="10">
        <v>22756</v>
      </c>
      <c r="D136" s="73" t="s">
        <v>278</v>
      </c>
      <c r="E136" s="78" t="s">
        <v>112</v>
      </c>
      <c r="F136" s="11" t="s">
        <v>162</v>
      </c>
      <c r="G136" s="12">
        <v>3.7469999999999999</v>
      </c>
      <c r="H136" s="13">
        <v>3.7469999999999999</v>
      </c>
    </row>
    <row r="137" spans="1:8" x14ac:dyDescent="0.25">
      <c r="A137" s="88"/>
      <c r="B137" s="86"/>
      <c r="C137" s="10">
        <v>22757</v>
      </c>
      <c r="D137" s="73" t="s">
        <v>279</v>
      </c>
      <c r="E137" s="78" t="s">
        <v>112</v>
      </c>
      <c r="F137" s="11" t="s">
        <v>163</v>
      </c>
      <c r="G137" s="12">
        <v>4.9400000000000004</v>
      </c>
      <c r="H137" s="13">
        <v>4.9400000000000004</v>
      </c>
    </row>
    <row r="138" spans="1:8" ht="14.4" thickBot="1" x14ac:dyDescent="0.3">
      <c r="A138" s="90"/>
      <c r="B138" s="87"/>
      <c r="C138" s="31"/>
      <c r="D138" s="23"/>
      <c r="E138" s="36"/>
      <c r="F138" s="33" t="s">
        <v>43</v>
      </c>
      <c r="G138" s="25">
        <f>SUM(G124:G137)</f>
        <v>70.672999999999988</v>
      </c>
      <c r="H138" s="26">
        <f>SUM(H124:H137)</f>
        <v>62.425999999999988</v>
      </c>
    </row>
    <row r="139" spans="1:8" x14ac:dyDescent="0.25">
      <c r="A139" s="91" t="s">
        <v>62</v>
      </c>
      <c r="B139" s="85" t="s">
        <v>63</v>
      </c>
      <c r="C139" s="6">
        <v>22556</v>
      </c>
      <c r="D139" s="71" t="s">
        <v>217</v>
      </c>
      <c r="E139" s="72" t="s">
        <v>112</v>
      </c>
      <c r="F139" s="40" t="s">
        <v>64</v>
      </c>
      <c r="G139" s="8">
        <v>3.4209999999999998</v>
      </c>
      <c r="H139" s="9">
        <v>3.4209999999999998</v>
      </c>
    </row>
    <row r="140" spans="1:8" x14ac:dyDescent="0.25">
      <c r="A140" s="88"/>
      <c r="B140" s="86"/>
      <c r="C140" s="10">
        <v>22553</v>
      </c>
      <c r="D140" s="73" t="s">
        <v>215</v>
      </c>
      <c r="E140" s="78" t="s">
        <v>112</v>
      </c>
      <c r="F140" s="11" t="s">
        <v>19</v>
      </c>
      <c r="G140" s="12">
        <v>2.3860000000000001</v>
      </c>
      <c r="H140" s="13">
        <v>2.3860000000000001</v>
      </c>
    </row>
    <row r="141" spans="1:8" x14ac:dyDescent="0.25">
      <c r="A141" s="88"/>
      <c r="B141" s="86"/>
      <c r="C141" s="10">
        <v>22552</v>
      </c>
      <c r="D141" s="73" t="s">
        <v>214</v>
      </c>
      <c r="E141" s="78" t="s">
        <v>112</v>
      </c>
      <c r="F141" s="11" t="s">
        <v>345</v>
      </c>
      <c r="G141" s="12">
        <v>5.4809999999999999</v>
      </c>
      <c r="H141" s="13">
        <v>5.4809999999999999</v>
      </c>
    </row>
    <row r="142" spans="1:8" x14ac:dyDescent="0.25">
      <c r="A142" s="88"/>
      <c r="B142" s="86"/>
      <c r="C142" s="10">
        <v>22551</v>
      </c>
      <c r="D142" s="73" t="s">
        <v>207</v>
      </c>
      <c r="E142" s="78" t="s">
        <v>112</v>
      </c>
      <c r="F142" s="11" t="s">
        <v>165</v>
      </c>
      <c r="G142" s="12">
        <v>3.1070000000000002</v>
      </c>
      <c r="H142" s="13">
        <v>2.3090000000000002</v>
      </c>
    </row>
    <row r="143" spans="1:8" x14ac:dyDescent="0.25">
      <c r="A143" s="88"/>
      <c r="B143" s="86"/>
      <c r="C143" s="10">
        <v>22569</v>
      </c>
      <c r="D143" s="73" t="s">
        <v>268</v>
      </c>
      <c r="E143" s="78" t="s">
        <v>112</v>
      </c>
      <c r="F143" s="11" t="s">
        <v>166</v>
      </c>
      <c r="G143" s="12">
        <v>6.29</v>
      </c>
      <c r="H143" s="13">
        <v>4.0209999999999999</v>
      </c>
    </row>
    <row r="144" spans="1:8" x14ac:dyDescent="0.25">
      <c r="A144" s="88"/>
      <c r="B144" s="86"/>
      <c r="C144" s="10">
        <v>22568</v>
      </c>
      <c r="D144" s="73" t="s">
        <v>210</v>
      </c>
      <c r="E144" s="78" t="s">
        <v>112</v>
      </c>
      <c r="F144" s="11" t="s">
        <v>119</v>
      </c>
      <c r="G144" s="12">
        <v>8.3550000000000004</v>
      </c>
      <c r="H144" s="13">
        <v>8.3550000000000004</v>
      </c>
    </row>
    <row r="145" spans="1:8" x14ac:dyDescent="0.25">
      <c r="A145" s="88"/>
      <c r="B145" s="86"/>
      <c r="C145" s="10">
        <v>22738</v>
      </c>
      <c r="D145" s="73" t="s">
        <v>273</v>
      </c>
      <c r="E145" s="78" t="s">
        <v>112</v>
      </c>
      <c r="F145" s="11" t="s">
        <v>68</v>
      </c>
      <c r="G145" s="12">
        <v>0.20499999999999999</v>
      </c>
      <c r="H145" s="13">
        <v>0.20499999999999999</v>
      </c>
    </row>
    <row r="146" spans="1:8" x14ac:dyDescent="0.25">
      <c r="A146" s="88"/>
      <c r="B146" s="86"/>
      <c r="C146" s="10">
        <v>22571</v>
      </c>
      <c r="D146" s="73" t="s">
        <v>247</v>
      </c>
      <c r="E146" s="78" t="s">
        <v>112</v>
      </c>
      <c r="F146" s="11" t="s">
        <v>167</v>
      </c>
      <c r="G146" s="12">
        <v>6.7270000000000003</v>
      </c>
      <c r="H146" s="13">
        <v>3.327</v>
      </c>
    </row>
    <row r="147" spans="1:8" x14ac:dyDescent="0.25">
      <c r="A147" s="88"/>
      <c r="B147" s="86"/>
      <c r="C147" s="10">
        <v>22570</v>
      </c>
      <c r="D147" s="73" t="s">
        <v>282</v>
      </c>
      <c r="E147" s="78" t="s">
        <v>112</v>
      </c>
      <c r="F147" s="11" t="s">
        <v>65</v>
      </c>
      <c r="G147" s="12">
        <v>0.72499999999999998</v>
      </c>
      <c r="H147" s="13">
        <v>0.72499999999999998</v>
      </c>
    </row>
    <row r="148" spans="1:8" x14ac:dyDescent="0.25">
      <c r="A148" s="88"/>
      <c r="B148" s="86"/>
      <c r="C148" s="10">
        <v>22572</v>
      </c>
      <c r="D148" s="73" t="s">
        <v>283</v>
      </c>
      <c r="E148" s="78" t="s">
        <v>112</v>
      </c>
      <c r="F148" s="11" t="s">
        <v>168</v>
      </c>
      <c r="G148" s="12">
        <v>4.3239999999999998</v>
      </c>
      <c r="H148" s="13">
        <v>4.3239999999999998</v>
      </c>
    </row>
    <row r="149" spans="1:8" x14ac:dyDescent="0.25">
      <c r="A149" s="88"/>
      <c r="B149" s="86"/>
      <c r="C149" s="10">
        <v>22574</v>
      </c>
      <c r="D149" s="73" t="s">
        <v>284</v>
      </c>
      <c r="E149" s="78" t="s">
        <v>112</v>
      </c>
      <c r="F149" s="11" t="s">
        <v>66</v>
      </c>
      <c r="G149" s="12">
        <v>2.2090000000000001</v>
      </c>
      <c r="H149" s="13">
        <v>2.2090000000000001</v>
      </c>
    </row>
    <row r="150" spans="1:8" x14ac:dyDescent="0.25">
      <c r="A150" s="88"/>
      <c r="B150" s="86"/>
      <c r="C150" s="10">
        <v>22579</v>
      </c>
      <c r="D150" s="73" t="s">
        <v>285</v>
      </c>
      <c r="E150" s="78" t="s">
        <v>112</v>
      </c>
      <c r="F150" s="11" t="s">
        <v>67</v>
      </c>
      <c r="G150" s="12">
        <v>0.86599999999999999</v>
      </c>
      <c r="H150" s="13">
        <v>0</v>
      </c>
    </row>
    <row r="151" spans="1:8" ht="27.6" x14ac:dyDescent="0.25">
      <c r="A151" s="89"/>
      <c r="B151" s="93"/>
      <c r="C151" s="37">
        <v>834</v>
      </c>
      <c r="D151" s="73" t="s">
        <v>356</v>
      </c>
      <c r="E151" s="74" t="s">
        <v>112</v>
      </c>
      <c r="F151" s="38" t="s">
        <v>357</v>
      </c>
      <c r="G151" s="20">
        <v>4.0019999999999998</v>
      </c>
      <c r="H151" s="21">
        <v>4.0019999999999998</v>
      </c>
    </row>
    <row r="152" spans="1:8" ht="14.4" thickBot="1" x14ac:dyDescent="0.3">
      <c r="A152" s="90"/>
      <c r="B152" s="87"/>
      <c r="C152" s="31"/>
      <c r="D152" s="84"/>
      <c r="E152" s="82"/>
      <c r="F152" s="33" t="s">
        <v>43</v>
      </c>
      <c r="G152" s="25">
        <f>SUM(G139:G151)</f>
        <v>48.097999999999999</v>
      </c>
      <c r="H152" s="26">
        <f>SUM(H139:H151)</f>
        <v>40.765000000000008</v>
      </c>
    </row>
    <row r="153" spans="1:8" x14ac:dyDescent="0.25">
      <c r="A153" s="91" t="s">
        <v>69</v>
      </c>
      <c r="B153" s="85" t="s">
        <v>70</v>
      </c>
      <c r="C153" s="6">
        <v>22369</v>
      </c>
      <c r="D153" s="71" t="s">
        <v>286</v>
      </c>
      <c r="E153" s="72" t="s">
        <v>112</v>
      </c>
      <c r="F153" s="7" t="s">
        <v>169</v>
      </c>
      <c r="G153" s="8">
        <v>7.4320000000000004</v>
      </c>
      <c r="H153" s="9">
        <v>6.306</v>
      </c>
    </row>
    <row r="154" spans="1:8" x14ac:dyDescent="0.25">
      <c r="A154" s="88"/>
      <c r="B154" s="86"/>
      <c r="C154" s="10">
        <v>22379</v>
      </c>
      <c r="D154" s="73" t="s">
        <v>290</v>
      </c>
      <c r="E154" s="78" t="s">
        <v>112</v>
      </c>
      <c r="F154" s="11" t="s">
        <v>171</v>
      </c>
      <c r="G154" s="12">
        <v>2.9489999999999998</v>
      </c>
      <c r="H154" s="13">
        <v>2.9489999999999998</v>
      </c>
    </row>
    <row r="155" spans="1:8" x14ac:dyDescent="0.25">
      <c r="A155" s="88"/>
      <c r="B155" s="86"/>
      <c r="C155" s="10">
        <v>22371</v>
      </c>
      <c r="D155" s="73" t="s">
        <v>287</v>
      </c>
      <c r="E155" s="78" t="s">
        <v>112</v>
      </c>
      <c r="F155" s="11" t="s">
        <v>170</v>
      </c>
      <c r="G155" s="12">
        <v>6.3819999999999997</v>
      </c>
      <c r="H155" s="13">
        <v>4.1180000000000003</v>
      </c>
    </row>
    <row r="156" spans="1:8" x14ac:dyDescent="0.25">
      <c r="A156" s="88"/>
      <c r="B156" s="86"/>
      <c r="C156" s="10">
        <v>22378</v>
      </c>
      <c r="D156" s="73" t="s">
        <v>289</v>
      </c>
      <c r="E156" s="78" t="s">
        <v>112</v>
      </c>
      <c r="F156" s="11" t="s">
        <v>322</v>
      </c>
      <c r="G156" s="12">
        <v>0.378</v>
      </c>
      <c r="H156" s="13">
        <v>0.378</v>
      </c>
    </row>
    <row r="157" spans="1:8" x14ac:dyDescent="0.25">
      <c r="A157" s="88"/>
      <c r="B157" s="86"/>
      <c r="C157" s="10">
        <v>22377</v>
      </c>
      <c r="D157" s="73" t="s">
        <v>288</v>
      </c>
      <c r="E157" s="78" t="s">
        <v>112</v>
      </c>
      <c r="F157" s="11" t="s">
        <v>321</v>
      </c>
      <c r="G157" s="12">
        <v>5.266</v>
      </c>
      <c r="H157" s="13">
        <v>5.266</v>
      </c>
    </row>
    <row r="158" spans="1:8" x14ac:dyDescent="0.25">
      <c r="A158" s="88"/>
      <c r="B158" s="86"/>
      <c r="C158" s="10">
        <v>22159</v>
      </c>
      <c r="D158" s="73" t="s">
        <v>240</v>
      </c>
      <c r="E158" s="78" t="s">
        <v>112</v>
      </c>
      <c r="F158" s="11" t="s">
        <v>132</v>
      </c>
      <c r="G158" s="12">
        <v>2.54</v>
      </c>
      <c r="H158" s="13">
        <v>2.54</v>
      </c>
    </row>
    <row r="159" spans="1:8" x14ac:dyDescent="0.25">
      <c r="A159" s="88"/>
      <c r="B159" s="86"/>
      <c r="C159" s="10">
        <v>22706</v>
      </c>
      <c r="D159" s="73" t="s">
        <v>263</v>
      </c>
      <c r="E159" s="78" t="s">
        <v>112</v>
      </c>
      <c r="F159" s="11" t="s">
        <v>150</v>
      </c>
      <c r="G159" s="12">
        <v>1.4890000000000001</v>
      </c>
      <c r="H159" s="13">
        <v>1.01</v>
      </c>
    </row>
    <row r="160" spans="1:8" x14ac:dyDescent="0.25">
      <c r="A160" s="88"/>
      <c r="B160" s="86"/>
      <c r="C160" s="10">
        <v>22385</v>
      </c>
      <c r="D160" s="73" t="s">
        <v>291</v>
      </c>
      <c r="E160" s="78" t="s">
        <v>112</v>
      </c>
      <c r="F160" s="11" t="s">
        <v>71</v>
      </c>
      <c r="G160" s="12">
        <v>3.7839999999999998</v>
      </c>
      <c r="H160" s="13">
        <v>3.7839999999999998</v>
      </c>
    </row>
    <row r="161" spans="1:8" x14ac:dyDescent="0.25">
      <c r="A161" s="88"/>
      <c r="B161" s="86"/>
      <c r="C161" s="10">
        <v>22387</v>
      </c>
      <c r="D161" s="73" t="s">
        <v>261</v>
      </c>
      <c r="E161" s="78" t="s">
        <v>112</v>
      </c>
      <c r="F161" s="11" t="s">
        <v>173</v>
      </c>
      <c r="G161" s="12">
        <v>6.2859999999999996</v>
      </c>
      <c r="H161" s="13">
        <v>6.2859999999999996</v>
      </c>
    </row>
    <row r="162" spans="1:8" x14ac:dyDescent="0.25">
      <c r="A162" s="88"/>
      <c r="B162" s="86"/>
      <c r="C162" s="10">
        <v>22392</v>
      </c>
      <c r="D162" s="73" t="s">
        <v>296</v>
      </c>
      <c r="E162" s="78" t="s">
        <v>112</v>
      </c>
      <c r="F162" s="11" t="s">
        <v>74</v>
      </c>
      <c r="G162" s="12">
        <v>3.4049999999999998</v>
      </c>
      <c r="H162" s="13">
        <v>3.4049999999999998</v>
      </c>
    </row>
    <row r="163" spans="1:8" x14ac:dyDescent="0.25">
      <c r="A163" s="88"/>
      <c r="B163" s="86"/>
      <c r="C163" s="10">
        <v>22389</v>
      </c>
      <c r="D163" s="73" t="s">
        <v>293</v>
      </c>
      <c r="E163" s="78" t="s">
        <v>112</v>
      </c>
      <c r="F163" s="11" t="s">
        <v>72</v>
      </c>
      <c r="G163" s="12">
        <v>3.3279999999999998</v>
      </c>
      <c r="H163" s="13">
        <v>3.3279999999999998</v>
      </c>
    </row>
    <row r="164" spans="1:8" x14ac:dyDescent="0.25">
      <c r="A164" s="88"/>
      <c r="B164" s="86"/>
      <c r="C164" s="10">
        <v>22386</v>
      </c>
      <c r="D164" s="73" t="s">
        <v>292</v>
      </c>
      <c r="E164" s="78" t="s">
        <v>112</v>
      </c>
      <c r="F164" s="11" t="s">
        <v>172</v>
      </c>
      <c r="G164" s="12">
        <v>7.2670000000000003</v>
      </c>
      <c r="H164" s="13">
        <v>7.2670000000000003</v>
      </c>
    </row>
    <row r="165" spans="1:8" x14ac:dyDescent="0.25">
      <c r="A165" s="88"/>
      <c r="B165" s="86"/>
      <c r="C165" s="10">
        <v>22391</v>
      </c>
      <c r="D165" s="73" t="s">
        <v>295</v>
      </c>
      <c r="E165" s="78" t="s">
        <v>112</v>
      </c>
      <c r="F165" s="11" t="s">
        <v>73</v>
      </c>
      <c r="G165" s="12">
        <v>4.0449999999999999</v>
      </c>
      <c r="H165" s="41">
        <v>2.758</v>
      </c>
    </row>
    <row r="166" spans="1:8" x14ac:dyDescent="0.25">
      <c r="A166" s="88"/>
      <c r="B166" s="86"/>
      <c r="C166" s="10">
        <v>22390</v>
      </c>
      <c r="D166" s="73" t="s">
        <v>294</v>
      </c>
      <c r="E166" s="78" t="s">
        <v>112</v>
      </c>
      <c r="F166" s="11" t="s">
        <v>174</v>
      </c>
      <c r="G166" s="12">
        <v>3.746</v>
      </c>
      <c r="H166" s="13">
        <v>3.746</v>
      </c>
    </row>
    <row r="167" spans="1:8" x14ac:dyDescent="0.25">
      <c r="A167" s="88"/>
      <c r="B167" s="86"/>
      <c r="C167" s="10">
        <v>22403</v>
      </c>
      <c r="D167" s="73" t="s">
        <v>211</v>
      </c>
      <c r="E167" s="78" t="s">
        <v>112</v>
      </c>
      <c r="F167" s="11" t="s">
        <v>75</v>
      </c>
      <c r="G167" s="12">
        <v>2.649</v>
      </c>
      <c r="H167" s="13">
        <v>2.649</v>
      </c>
    </row>
    <row r="168" spans="1:8" ht="14.4" thickBot="1" x14ac:dyDescent="0.3">
      <c r="A168" s="90"/>
      <c r="B168" s="87"/>
      <c r="C168" s="31"/>
      <c r="D168" s="79"/>
      <c r="E168" s="82"/>
      <c r="F168" s="33" t="s">
        <v>43</v>
      </c>
      <c r="G168" s="25">
        <f>SUM(G153:G167)</f>
        <v>60.946000000000005</v>
      </c>
      <c r="H168" s="26">
        <f>SUM(H153:H167)</f>
        <v>55.790000000000013</v>
      </c>
    </row>
    <row r="169" spans="1:8" x14ac:dyDescent="0.25">
      <c r="A169" s="91" t="s">
        <v>76</v>
      </c>
      <c r="B169" s="85" t="s">
        <v>77</v>
      </c>
      <c r="C169" s="6">
        <v>22572</v>
      </c>
      <c r="D169" s="71" t="s">
        <v>283</v>
      </c>
      <c r="E169" s="72" t="s">
        <v>112</v>
      </c>
      <c r="F169" s="7" t="s">
        <v>175</v>
      </c>
      <c r="G169" s="8">
        <v>3.1459999999999999</v>
      </c>
      <c r="H169" s="9">
        <v>3.1459999999999999</v>
      </c>
    </row>
    <row r="170" spans="1:8" x14ac:dyDescent="0.25">
      <c r="A170" s="88"/>
      <c r="B170" s="86"/>
      <c r="C170" s="10">
        <v>22610</v>
      </c>
      <c r="D170" s="73" t="s">
        <v>301</v>
      </c>
      <c r="E170" s="78" t="s">
        <v>112</v>
      </c>
      <c r="F170" s="11" t="s">
        <v>81</v>
      </c>
      <c r="G170" s="12">
        <v>3.8849999999999998</v>
      </c>
      <c r="H170" s="13">
        <v>3.8849999999999998</v>
      </c>
    </row>
    <row r="171" spans="1:8" x14ac:dyDescent="0.25">
      <c r="A171" s="88"/>
      <c r="B171" s="86"/>
      <c r="C171" s="10">
        <v>22575</v>
      </c>
      <c r="D171" s="73" t="s">
        <v>221</v>
      </c>
      <c r="E171" s="78" t="s">
        <v>112</v>
      </c>
      <c r="F171" s="11" t="s">
        <v>24</v>
      </c>
      <c r="G171" s="12">
        <v>4.6890000000000001</v>
      </c>
      <c r="H171" s="13">
        <v>4.6890000000000001</v>
      </c>
    </row>
    <row r="172" spans="1:8" x14ac:dyDescent="0.25">
      <c r="A172" s="88"/>
      <c r="B172" s="86"/>
      <c r="C172" s="10">
        <v>22573</v>
      </c>
      <c r="D172" s="73" t="s">
        <v>297</v>
      </c>
      <c r="E172" s="78" t="s">
        <v>112</v>
      </c>
      <c r="F172" s="11" t="s">
        <v>78</v>
      </c>
      <c r="G172" s="12">
        <v>9.2729999999999997</v>
      </c>
      <c r="H172" s="13">
        <v>9.2729999999999997</v>
      </c>
    </row>
    <row r="173" spans="1:8" x14ac:dyDescent="0.25">
      <c r="A173" s="88"/>
      <c r="B173" s="86"/>
      <c r="C173" s="10">
        <v>22576</v>
      </c>
      <c r="D173" s="73" t="s">
        <v>222</v>
      </c>
      <c r="E173" s="78" t="s">
        <v>112</v>
      </c>
      <c r="F173" s="11" t="s">
        <v>176</v>
      </c>
      <c r="G173" s="12">
        <v>2.9609999999999999</v>
      </c>
      <c r="H173" s="13">
        <v>2.9609999999999999</v>
      </c>
    </row>
    <row r="174" spans="1:8" x14ac:dyDescent="0.25">
      <c r="A174" s="88"/>
      <c r="B174" s="86"/>
      <c r="C174" s="10">
        <v>22577</v>
      </c>
      <c r="D174" s="73" t="s">
        <v>223</v>
      </c>
      <c r="E174" s="78" t="s">
        <v>112</v>
      </c>
      <c r="F174" s="11" t="s">
        <v>25</v>
      </c>
      <c r="G174" s="12">
        <v>2</v>
      </c>
      <c r="H174" s="13">
        <v>1.768</v>
      </c>
    </row>
    <row r="175" spans="1:8" x14ac:dyDescent="0.25">
      <c r="A175" s="88"/>
      <c r="B175" s="86"/>
      <c r="C175" s="10">
        <v>22581</v>
      </c>
      <c r="D175" s="73" t="s">
        <v>225</v>
      </c>
      <c r="E175" s="78" t="s">
        <v>112</v>
      </c>
      <c r="F175" s="11" t="s">
        <v>179</v>
      </c>
      <c r="G175" s="12">
        <v>3.9750000000000001</v>
      </c>
      <c r="H175" s="13">
        <v>3.9750000000000001</v>
      </c>
    </row>
    <row r="176" spans="1:8" x14ac:dyDescent="0.25">
      <c r="A176" s="88"/>
      <c r="B176" s="86"/>
      <c r="C176" s="10">
        <v>22583</v>
      </c>
      <c r="D176" s="73" t="s">
        <v>299</v>
      </c>
      <c r="E176" s="78" t="s">
        <v>112</v>
      </c>
      <c r="F176" s="11" t="s">
        <v>79</v>
      </c>
      <c r="G176" s="12">
        <v>7.2190000000000003</v>
      </c>
      <c r="H176" s="13">
        <v>7.2190000000000003</v>
      </c>
    </row>
    <row r="177" spans="1:8" x14ac:dyDescent="0.25">
      <c r="A177" s="88"/>
      <c r="B177" s="86"/>
      <c r="C177" s="10">
        <v>22574</v>
      </c>
      <c r="D177" s="73" t="s">
        <v>284</v>
      </c>
      <c r="E177" s="78" t="s">
        <v>112</v>
      </c>
      <c r="F177" s="11" t="s">
        <v>66</v>
      </c>
      <c r="G177" s="12">
        <v>1.5</v>
      </c>
      <c r="H177" s="13">
        <v>0</v>
      </c>
    </row>
    <row r="178" spans="1:8" x14ac:dyDescent="0.25">
      <c r="A178" s="88"/>
      <c r="B178" s="86"/>
      <c r="C178" s="10">
        <v>22579</v>
      </c>
      <c r="D178" s="73" t="s">
        <v>285</v>
      </c>
      <c r="E178" s="78" t="s">
        <v>112</v>
      </c>
      <c r="F178" s="11" t="s">
        <v>177</v>
      </c>
      <c r="G178" s="12">
        <v>4.3529999999999998</v>
      </c>
      <c r="H178" s="13">
        <v>4.3529999999999998</v>
      </c>
    </row>
    <row r="179" spans="1:8" x14ac:dyDescent="0.25">
      <c r="A179" s="88"/>
      <c r="B179" s="86"/>
      <c r="C179" s="10">
        <v>22580</v>
      </c>
      <c r="D179" s="73" t="s">
        <v>298</v>
      </c>
      <c r="E179" s="78" t="s">
        <v>112</v>
      </c>
      <c r="F179" s="11" t="s">
        <v>178</v>
      </c>
      <c r="G179" s="12">
        <v>2.915</v>
      </c>
      <c r="H179" s="13">
        <v>0.76100000000000001</v>
      </c>
    </row>
    <row r="180" spans="1:8" x14ac:dyDescent="0.25">
      <c r="A180" s="88"/>
      <c r="B180" s="86"/>
      <c r="C180" s="10">
        <v>22584</v>
      </c>
      <c r="D180" s="73" t="s">
        <v>300</v>
      </c>
      <c r="E180" s="78" t="s">
        <v>112</v>
      </c>
      <c r="F180" s="11" t="s">
        <v>80</v>
      </c>
      <c r="G180" s="12">
        <v>0.55000000000000004</v>
      </c>
      <c r="H180" s="13">
        <v>0</v>
      </c>
    </row>
    <row r="181" spans="1:8" ht="14.4" thickBot="1" x14ac:dyDescent="0.3">
      <c r="A181" s="90"/>
      <c r="B181" s="87"/>
      <c r="C181" s="31"/>
      <c r="D181" s="79"/>
      <c r="E181" s="82"/>
      <c r="F181" s="33" t="s">
        <v>50</v>
      </c>
      <c r="G181" s="25">
        <f>SUM(G169:G180)</f>
        <v>46.465999999999994</v>
      </c>
      <c r="H181" s="26">
        <f>SUM(H169:H180)</f>
        <v>42.03</v>
      </c>
    </row>
    <row r="182" spans="1:8" x14ac:dyDescent="0.25">
      <c r="A182" s="142" t="s">
        <v>82</v>
      </c>
      <c r="B182" s="85" t="s">
        <v>83</v>
      </c>
      <c r="C182" s="34">
        <v>22565</v>
      </c>
      <c r="D182" s="141" t="s">
        <v>267</v>
      </c>
      <c r="E182" s="138" t="s">
        <v>112</v>
      </c>
      <c r="F182" s="139" t="s">
        <v>182</v>
      </c>
      <c r="G182" s="8">
        <v>2.1989999999999998</v>
      </c>
      <c r="H182" s="9">
        <v>2.1989999999999998</v>
      </c>
    </row>
    <row r="183" spans="1:8" x14ac:dyDescent="0.25">
      <c r="A183" s="143"/>
      <c r="B183" s="86"/>
      <c r="C183" s="42">
        <v>22566</v>
      </c>
      <c r="D183" s="107"/>
      <c r="E183" s="112"/>
      <c r="F183" s="140"/>
      <c r="G183" s="12">
        <v>4.3890000000000002</v>
      </c>
      <c r="H183" s="13">
        <v>4.3890000000000002</v>
      </c>
    </row>
    <row r="184" spans="1:8" s="68" customFormat="1" x14ac:dyDescent="0.25">
      <c r="A184" s="143"/>
      <c r="B184" s="86"/>
      <c r="C184" s="10">
        <v>22564</v>
      </c>
      <c r="D184" s="73" t="s">
        <v>208</v>
      </c>
      <c r="E184" s="74" t="s">
        <v>112</v>
      </c>
      <c r="F184" s="11" t="s">
        <v>181</v>
      </c>
      <c r="G184" s="12">
        <v>7.1550000000000002</v>
      </c>
      <c r="H184" s="13">
        <v>7.1550000000000002</v>
      </c>
    </row>
    <row r="185" spans="1:8" x14ac:dyDescent="0.25">
      <c r="A185" s="143"/>
      <c r="B185" s="86"/>
      <c r="C185" s="43">
        <v>22537</v>
      </c>
      <c r="D185" s="77" t="s">
        <v>303</v>
      </c>
      <c r="E185" s="78" t="s">
        <v>112</v>
      </c>
      <c r="F185" s="44" t="s">
        <v>85</v>
      </c>
      <c r="G185" s="16">
        <v>3.7509999999999999</v>
      </c>
      <c r="H185" s="17">
        <v>3.7509999999999999</v>
      </c>
    </row>
    <row r="186" spans="1:8" x14ac:dyDescent="0.25">
      <c r="A186" s="143"/>
      <c r="B186" s="86"/>
      <c r="C186" s="10">
        <v>22233</v>
      </c>
      <c r="D186" s="73" t="s">
        <v>302</v>
      </c>
      <c r="E186" s="78" t="s">
        <v>112</v>
      </c>
      <c r="F186" s="11" t="s">
        <v>84</v>
      </c>
      <c r="G186" s="12">
        <v>5.3230000000000004</v>
      </c>
      <c r="H186" s="13">
        <v>5.3230000000000004</v>
      </c>
    </row>
    <row r="187" spans="1:8" x14ac:dyDescent="0.25">
      <c r="A187" s="143"/>
      <c r="B187" s="86"/>
      <c r="C187" s="10">
        <v>22538</v>
      </c>
      <c r="D187" s="73" t="s">
        <v>304</v>
      </c>
      <c r="E187" s="78" t="s">
        <v>112</v>
      </c>
      <c r="F187" s="11" t="s">
        <v>180</v>
      </c>
      <c r="G187" s="12">
        <v>7.2430000000000003</v>
      </c>
      <c r="H187" s="13">
        <v>7.2430000000000003</v>
      </c>
    </row>
    <row r="188" spans="1:8" x14ac:dyDescent="0.25">
      <c r="A188" s="143"/>
      <c r="B188" s="86"/>
      <c r="C188" s="10">
        <v>22541</v>
      </c>
      <c r="D188" s="73" t="s">
        <v>305</v>
      </c>
      <c r="E188" s="78" t="s">
        <v>112</v>
      </c>
      <c r="F188" s="11" t="s">
        <v>198</v>
      </c>
      <c r="G188" s="12">
        <v>1.1739999999999999</v>
      </c>
      <c r="H188" s="13">
        <v>1.1739999999999999</v>
      </c>
    </row>
    <row r="189" spans="1:8" x14ac:dyDescent="0.25">
      <c r="A189" s="143"/>
      <c r="B189" s="86"/>
      <c r="C189" s="10">
        <v>22539</v>
      </c>
      <c r="D189" s="73" t="s">
        <v>200</v>
      </c>
      <c r="E189" s="74" t="s">
        <v>112</v>
      </c>
      <c r="F189" s="11" t="s">
        <v>7</v>
      </c>
      <c r="G189" s="12">
        <v>2.7469999999999999</v>
      </c>
      <c r="H189" s="13">
        <v>2.7469999999999999</v>
      </c>
    </row>
    <row r="190" spans="1:8" ht="14.4" thickBot="1" x14ac:dyDescent="0.3">
      <c r="A190" s="144"/>
      <c r="B190" s="87"/>
      <c r="C190" s="31"/>
      <c r="D190" s="84"/>
      <c r="E190" s="82"/>
      <c r="F190" s="33" t="s">
        <v>43</v>
      </c>
      <c r="G190" s="25">
        <f>SUM(G182:G189)</f>
        <v>33.981000000000002</v>
      </c>
      <c r="H190" s="26">
        <f>SUM(H182:H189)</f>
        <v>33.981000000000002</v>
      </c>
    </row>
    <row r="191" spans="1:8" x14ac:dyDescent="0.25">
      <c r="A191" s="113" t="s">
        <v>86</v>
      </c>
      <c r="B191" s="103" t="s">
        <v>333</v>
      </c>
      <c r="C191" s="43">
        <v>22377</v>
      </c>
      <c r="D191" s="77" t="s">
        <v>288</v>
      </c>
      <c r="E191" s="78" t="s">
        <v>112</v>
      </c>
      <c r="F191" s="44" t="s">
        <v>321</v>
      </c>
      <c r="G191" s="16">
        <v>5.1139999999999999</v>
      </c>
      <c r="H191" s="17">
        <v>5.1139999999999999</v>
      </c>
    </row>
    <row r="192" spans="1:8" x14ac:dyDescent="0.25">
      <c r="A192" s="88"/>
      <c r="B192" s="86"/>
      <c r="C192" s="10">
        <v>22395</v>
      </c>
      <c r="D192" s="73" t="s">
        <v>306</v>
      </c>
      <c r="E192" s="78" t="s">
        <v>112</v>
      </c>
      <c r="F192" s="11" t="s">
        <v>332</v>
      </c>
      <c r="G192" s="12">
        <v>1.3720000000000001</v>
      </c>
      <c r="H192" s="13">
        <v>1.3720000000000001</v>
      </c>
    </row>
    <row r="193" spans="1:8" x14ac:dyDescent="0.25">
      <c r="A193" s="88"/>
      <c r="B193" s="86"/>
      <c r="C193" s="10">
        <v>22711</v>
      </c>
      <c r="D193" s="73" t="s">
        <v>310</v>
      </c>
      <c r="E193" s="78" t="s">
        <v>112</v>
      </c>
      <c r="F193" s="11" t="s">
        <v>185</v>
      </c>
      <c r="G193" s="12">
        <v>3.5539999999999998</v>
      </c>
      <c r="H193" s="13">
        <v>3.5539999999999998</v>
      </c>
    </row>
    <row r="194" spans="1:8" x14ac:dyDescent="0.25">
      <c r="A194" s="88"/>
      <c r="B194" s="86"/>
      <c r="C194" s="10">
        <v>22710</v>
      </c>
      <c r="D194" s="73" t="s">
        <v>309</v>
      </c>
      <c r="E194" s="78" t="s">
        <v>112</v>
      </c>
      <c r="F194" s="11" t="s">
        <v>89</v>
      </c>
      <c r="G194" s="12">
        <v>7.4950000000000001</v>
      </c>
      <c r="H194" s="13">
        <v>4.6310000000000002</v>
      </c>
    </row>
    <row r="195" spans="1:8" x14ac:dyDescent="0.25">
      <c r="A195" s="88"/>
      <c r="B195" s="86"/>
      <c r="C195" s="10">
        <v>22390</v>
      </c>
      <c r="D195" s="73" t="s">
        <v>294</v>
      </c>
      <c r="E195" s="78" t="s">
        <v>112</v>
      </c>
      <c r="F195" s="11" t="s">
        <v>87</v>
      </c>
      <c r="G195" s="12">
        <v>1.5</v>
      </c>
      <c r="H195" s="13">
        <v>1.5</v>
      </c>
    </row>
    <row r="196" spans="1:8" x14ac:dyDescent="0.25">
      <c r="A196" s="88"/>
      <c r="B196" s="86"/>
      <c r="C196" s="10">
        <v>22709</v>
      </c>
      <c r="D196" s="73" t="s">
        <v>308</v>
      </c>
      <c r="E196" s="78" t="s">
        <v>112</v>
      </c>
      <c r="F196" s="11" t="s">
        <v>88</v>
      </c>
      <c r="G196" s="12">
        <v>1.976</v>
      </c>
      <c r="H196" s="13">
        <v>1.976</v>
      </c>
    </row>
    <row r="197" spans="1:8" x14ac:dyDescent="0.25">
      <c r="A197" s="88"/>
      <c r="B197" s="86"/>
      <c r="C197" s="10">
        <v>22708</v>
      </c>
      <c r="D197" s="73" t="s">
        <v>307</v>
      </c>
      <c r="E197" s="78" t="s">
        <v>112</v>
      </c>
      <c r="F197" s="11" t="s">
        <v>184</v>
      </c>
      <c r="G197" s="12">
        <v>5.3220000000000001</v>
      </c>
      <c r="H197" s="13">
        <v>5.3220000000000001</v>
      </c>
    </row>
    <row r="198" spans="1:8" x14ac:dyDescent="0.25">
      <c r="A198" s="88"/>
      <c r="B198" s="86"/>
      <c r="C198" s="10">
        <v>22403</v>
      </c>
      <c r="D198" s="73" t="s">
        <v>211</v>
      </c>
      <c r="E198" s="78" t="s">
        <v>112</v>
      </c>
      <c r="F198" s="11" t="s">
        <v>183</v>
      </c>
      <c r="G198" s="12">
        <v>0.875</v>
      </c>
      <c r="H198" s="13">
        <v>0.875</v>
      </c>
    </row>
    <row r="199" spans="1:8" ht="14.4" thickBot="1" x14ac:dyDescent="0.3">
      <c r="A199" s="90"/>
      <c r="B199" s="87"/>
      <c r="C199" s="31"/>
      <c r="D199" s="79"/>
      <c r="E199" s="82"/>
      <c r="F199" s="33" t="s">
        <v>43</v>
      </c>
      <c r="G199" s="25">
        <f>SUM(G191:G198)</f>
        <v>27.207999999999998</v>
      </c>
      <c r="H199" s="26">
        <f>SUM(H191:H198)</f>
        <v>24.343999999999998</v>
      </c>
    </row>
    <row r="200" spans="1:8" x14ac:dyDescent="0.25">
      <c r="A200" s="91" t="s">
        <v>90</v>
      </c>
      <c r="B200" s="85" t="s">
        <v>91</v>
      </c>
      <c r="C200" s="6">
        <v>48231</v>
      </c>
      <c r="D200" s="71" t="s">
        <v>280</v>
      </c>
      <c r="E200" s="72" t="s">
        <v>112</v>
      </c>
      <c r="F200" s="7" t="s">
        <v>192</v>
      </c>
      <c r="G200" s="8">
        <v>5.4539999999999997</v>
      </c>
      <c r="H200" s="9">
        <v>5.4539999999999997</v>
      </c>
    </row>
    <row r="201" spans="1:8" x14ac:dyDescent="0.25">
      <c r="A201" s="88"/>
      <c r="B201" s="86"/>
      <c r="C201" s="10">
        <v>48105</v>
      </c>
      <c r="D201" s="73" t="s">
        <v>231</v>
      </c>
      <c r="E201" s="78" t="s">
        <v>112</v>
      </c>
      <c r="F201" s="11" t="s">
        <v>320</v>
      </c>
      <c r="G201" s="12">
        <v>6.6159999999999997</v>
      </c>
      <c r="H201" s="13">
        <v>6.6159999999999997</v>
      </c>
    </row>
    <row r="202" spans="1:8" x14ac:dyDescent="0.25">
      <c r="A202" s="88"/>
      <c r="B202" s="86"/>
      <c r="C202" s="10">
        <v>48112</v>
      </c>
      <c r="D202" s="73" t="s">
        <v>276</v>
      </c>
      <c r="E202" s="78" t="s">
        <v>112</v>
      </c>
      <c r="F202" s="11" t="s">
        <v>189</v>
      </c>
      <c r="G202" s="12">
        <v>2.6190000000000002</v>
      </c>
      <c r="H202" s="13">
        <v>1.6439999999999999</v>
      </c>
    </row>
    <row r="203" spans="1:8" x14ac:dyDescent="0.25">
      <c r="A203" s="88"/>
      <c r="B203" s="86"/>
      <c r="C203" s="10">
        <v>48106</v>
      </c>
      <c r="D203" s="73" t="s">
        <v>229</v>
      </c>
      <c r="E203" s="78" t="s">
        <v>112</v>
      </c>
      <c r="F203" s="11" t="s">
        <v>187</v>
      </c>
      <c r="G203" s="12">
        <v>2.5</v>
      </c>
      <c r="H203" s="13">
        <v>2.5</v>
      </c>
    </row>
    <row r="204" spans="1:8" x14ac:dyDescent="0.25">
      <c r="A204" s="88"/>
      <c r="B204" s="86"/>
      <c r="C204" s="10">
        <v>48103</v>
      </c>
      <c r="D204" s="73" t="s">
        <v>311</v>
      </c>
      <c r="E204" s="78" t="s">
        <v>112</v>
      </c>
      <c r="F204" s="11" t="s">
        <v>186</v>
      </c>
      <c r="G204" s="12">
        <v>1.573</v>
      </c>
      <c r="H204" s="13">
        <v>1.573</v>
      </c>
    </row>
    <row r="205" spans="1:8" x14ac:dyDescent="0.25">
      <c r="A205" s="88"/>
      <c r="B205" s="86"/>
      <c r="C205" s="10">
        <v>48114</v>
      </c>
      <c r="D205" s="73" t="s">
        <v>315</v>
      </c>
      <c r="E205" s="78" t="s">
        <v>112</v>
      </c>
      <c r="F205" s="11" t="s">
        <v>190</v>
      </c>
      <c r="G205" s="12">
        <v>3.85</v>
      </c>
      <c r="H205" s="13">
        <v>0</v>
      </c>
    </row>
    <row r="206" spans="1:8" x14ac:dyDescent="0.25">
      <c r="A206" s="88"/>
      <c r="B206" s="86"/>
      <c r="C206" s="10">
        <v>48115</v>
      </c>
      <c r="D206" s="73" t="s">
        <v>316</v>
      </c>
      <c r="E206" s="78" t="s">
        <v>112</v>
      </c>
      <c r="F206" s="11" t="s">
        <v>191</v>
      </c>
      <c r="G206" s="12">
        <v>6.19</v>
      </c>
      <c r="H206" s="13">
        <v>3.9089999999999998</v>
      </c>
    </row>
    <row r="207" spans="1:8" x14ac:dyDescent="0.25">
      <c r="A207" s="88"/>
      <c r="B207" s="86"/>
      <c r="C207" s="10">
        <v>48110</v>
      </c>
      <c r="D207" s="73" t="s">
        <v>313</v>
      </c>
      <c r="E207" s="78" t="s">
        <v>112</v>
      </c>
      <c r="F207" s="11" t="s">
        <v>93</v>
      </c>
      <c r="G207" s="12">
        <v>5.0019999999999998</v>
      </c>
      <c r="H207" s="13">
        <v>5.0019999999999998</v>
      </c>
    </row>
    <row r="208" spans="1:8" x14ac:dyDescent="0.25">
      <c r="A208" s="88"/>
      <c r="B208" s="86"/>
      <c r="C208" s="10">
        <v>48111</v>
      </c>
      <c r="D208" s="73" t="s">
        <v>314</v>
      </c>
      <c r="E208" s="78" t="s">
        <v>112</v>
      </c>
      <c r="F208" s="11" t="s">
        <v>188</v>
      </c>
      <c r="G208" s="12">
        <v>0.72099999999999997</v>
      </c>
      <c r="H208" s="13">
        <v>0.72099999999999997</v>
      </c>
    </row>
    <row r="209" spans="1:8" x14ac:dyDescent="0.25">
      <c r="A209" s="88"/>
      <c r="B209" s="86"/>
      <c r="C209" s="10">
        <v>48109</v>
      </c>
      <c r="D209" s="73" t="s">
        <v>312</v>
      </c>
      <c r="E209" s="78" t="s">
        <v>112</v>
      </c>
      <c r="F209" s="11" t="s">
        <v>92</v>
      </c>
      <c r="G209" s="12">
        <v>1.514</v>
      </c>
      <c r="H209" s="13">
        <v>0.82</v>
      </c>
    </row>
    <row r="210" spans="1:8" x14ac:dyDescent="0.25">
      <c r="A210" s="88"/>
      <c r="B210" s="86"/>
      <c r="C210" s="10">
        <v>48129</v>
      </c>
      <c r="D210" s="73" t="s">
        <v>317</v>
      </c>
      <c r="E210" s="78" t="s">
        <v>112</v>
      </c>
      <c r="F210" s="11" t="s">
        <v>94</v>
      </c>
      <c r="G210" s="12">
        <v>0.64</v>
      </c>
      <c r="H210" s="13">
        <v>0.64</v>
      </c>
    </row>
    <row r="211" spans="1:8" ht="14.4" thickBot="1" x14ac:dyDescent="0.3">
      <c r="A211" s="90"/>
      <c r="B211" s="87"/>
      <c r="C211" s="31"/>
      <c r="D211" s="79"/>
      <c r="E211" s="82"/>
      <c r="F211" s="33" t="s">
        <v>43</v>
      </c>
      <c r="G211" s="25">
        <f>SUM(G200:G210)</f>
        <v>36.679000000000002</v>
      </c>
      <c r="H211" s="26">
        <f>SUM(H200:H210)</f>
        <v>28.878999999999998</v>
      </c>
    </row>
    <row r="212" spans="1:8" x14ac:dyDescent="0.25">
      <c r="A212" s="91" t="s">
        <v>95</v>
      </c>
      <c r="B212" s="85" t="s">
        <v>96</v>
      </c>
      <c r="C212" s="6">
        <v>48101</v>
      </c>
      <c r="D212" s="71" t="s">
        <v>227</v>
      </c>
      <c r="E212" s="72" t="s">
        <v>112</v>
      </c>
      <c r="F212" s="7" t="s">
        <v>193</v>
      </c>
      <c r="G212" s="8">
        <v>10.246</v>
      </c>
      <c r="H212" s="9">
        <v>10.246</v>
      </c>
    </row>
    <row r="213" spans="1:8" x14ac:dyDescent="0.25">
      <c r="A213" s="88"/>
      <c r="B213" s="86"/>
      <c r="C213" s="10">
        <v>48104</v>
      </c>
      <c r="D213" s="73" t="s">
        <v>228</v>
      </c>
      <c r="E213" s="78" t="s">
        <v>112</v>
      </c>
      <c r="F213" s="11" t="s">
        <v>127</v>
      </c>
      <c r="G213" s="12">
        <v>2.375</v>
      </c>
      <c r="H213" s="13">
        <v>2.375</v>
      </c>
    </row>
    <row r="214" spans="1:8" x14ac:dyDescent="0.25">
      <c r="A214" s="88"/>
      <c r="B214" s="86"/>
      <c r="C214" s="10">
        <v>48102</v>
      </c>
      <c r="D214" s="73" t="s">
        <v>318</v>
      </c>
      <c r="E214" s="78" t="s">
        <v>112</v>
      </c>
      <c r="F214" s="11" t="s">
        <v>197</v>
      </c>
      <c r="G214" s="12">
        <v>2.218</v>
      </c>
      <c r="H214" s="13">
        <v>2.218</v>
      </c>
    </row>
    <row r="215" spans="1:8" x14ac:dyDescent="0.25">
      <c r="A215" s="88"/>
      <c r="B215" s="86"/>
      <c r="C215" s="10">
        <v>48103</v>
      </c>
      <c r="D215" s="73" t="s">
        <v>311</v>
      </c>
      <c r="E215" s="78" t="s">
        <v>112</v>
      </c>
      <c r="F215" s="11" t="s">
        <v>186</v>
      </c>
      <c r="G215" s="12">
        <v>12.355</v>
      </c>
      <c r="H215" s="13">
        <v>12.355</v>
      </c>
    </row>
    <row r="216" spans="1:8" x14ac:dyDescent="0.25">
      <c r="A216" s="88"/>
      <c r="B216" s="86"/>
      <c r="C216" s="10">
        <v>48108</v>
      </c>
      <c r="D216" s="73" t="s">
        <v>319</v>
      </c>
      <c r="E216" s="78" t="s">
        <v>112</v>
      </c>
      <c r="F216" s="11" t="s">
        <v>97</v>
      </c>
      <c r="G216" s="12">
        <v>5.8929999999999998</v>
      </c>
      <c r="H216" s="13">
        <v>5.8929999999999998</v>
      </c>
    </row>
    <row r="217" spans="1:8" x14ac:dyDescent="0.25">
      <c r="A217" s="88"/>
      <c r="B217" s="86"/>
      <c r="C217" s="10">
        <v>48109</v>
      </c>
      <c r="D217" s="73" t="s">
        <v>312</v>
      </c>
      <c r="E217" s="78" t="s">
        <v>112</v>
      </c>
      <c r="F217" s="11" t="s">
        <v>92</v>
      </c>
      <c r="G217" s="12">
        <v>5.1420000000000003</v>
      </c>
      <c r="H217" s="13">
        <v>4.7220000000000004</v>
      </c>
    </row>
    <row r="218" spans="1:8" ht="14.4" thickBot="1" x14ac:dyDescent="0.3">
      <c r="A218" s="90"/>
      <c r="B218" s="87"/>
      <c r="C218" s="31"/>
      <c r="D218" s="23"/>
      <c r="E218" s="36"/>
      <c r="F218" s="33" t="s">
        <v>43</v>
      </c>
      <c r="G218" s="25">
        <f>SUM(G212:G217)</f>
        <v>38.229000000000006</v>
      </c>
      <c r="H218" s="26">
        <f>SUM(H212:H217)</f>
        <v>37.809000000000005</v>
      </c>
    </row>
    <row r="219" spans="1:8" ht="14.4" thickBot="1" x14ac:dyDescent="0.3">
      <c r="A219" s="125" t="s">
        <v>98</v>
      </c>
      <c r="B219" s="126"/>
      <c r="C219" s="126"/>
      <c r="D219" s="126"/>
      <c r="E219" s="126"/>
      <c r="F219" s="127"/>
      <c r="G219" s="45">
        <f>G31+G65</f>
        <v>22.587000000000003</v>
      </c>
      <c r="H219" s="46">
        <f>H31+H65</f>
        <v>21.897000000000002</v>
      </c>
    </row>
    <row r="220" spans="1:8" ht="14.4" thickBot="1" x14ac:dyDescent="0.3">
      <c r="A220" s="125" t="s">
        <v>107</v>
      </c>
      <c r="B220" s="126"/>
      <c r="C220" s="126"/>
      <c r="D220" s="126"/>
      <c r="E220" s="126"/>
      <c r="F220" s="127"/>
      <c r="G220" s="47">
        <f>G21+G43+G60+G80+G89+G100+G112+G123+G138+G152+G168+G181+G190+G199+G211+G218</f>
        <v>746.428</v>
      </c>
      <c r="H220" s="47">
        <f>H21+H43+H60+H80+H89+H100+H112+H123+H138+H152+H168+H181+H190+H199+H211+H218</f>
        <v>683.678</v>
      </c>
    </row>
    <row r="221" spans="1:8" ht="14.4" thickBot="1" x14ac:dyDescent="0.3">
      <c r="A221" s="122" t="s">
        <v>99</v>
      </c>
      <c r="B221" s="123"/>
      <c r="C221" s="123"/>
      <c r="D221" s="123"/>
      <c r="E221" s="123"/>
      <c r="F221" s="124"/>
      <c r="G221" s="48">
        <f>SUM(G219:G220)</f>
        <v>769.01499999999999</v>
      </c>
      <c r="H221" s="48">
        <f>SUM(H219:H220)</f>
        <v>705.57500000000005</v>
      </c>
    </row>
    <row r="222" spans="1:8" x14ac:dyDescent="0.25">
      <c r="A222" s="69"/>
    </row>
    <row r="223" spans="1:8" x14ac:dyDescent="0.25">
      <c r="A223" s="134" t="s">
        <v>100</v>
      </c>
      <c r="B223" s="134"/>
      <c r="C223" s="134"/>
      <c r="D223" s="134"/>
      <c r="E223" s="134"/>
      <c r="F223" s="134"/>
      <c r="G223" s="134"/>
      <c r="H223" s="134"/>
    </row>
    <row r="224" spans="1:8" s="62" customFormat="1" x14ac:dyDescent="0.25">
      <c r="A224" s="128" t="s">
        <v>101</v>
      </c>
      <c r="B224" s="130"/>
      <c r="C224" s="128" t="s">
        <v>99</v>
      </c>
      <c r="D224" s="129"/>
      <c r="E224" s="130"/>
      <c r="F224" s="60" t="s">
        <v>102</v>
      </c>
      <c r="G224" s="60" t="s">
        <v>108</v>
      </c>
      <c r="H224" s="61"/>
    </row>
    <row r="225" spans="1:7" x14ac:dyDescent="0.25">
      <c r="A225" s="135" t="s">
        <v>109</v>
      </c>
      <c r="B225" s="133"/>
      <c r="C225" s="131">
        <v>274.69900000000001</v>
      </c>
      <c r="D225" s="132"/>
      <c r="E225" s="133"/>
      <c r="F225" s="70">
        <v>256.15699999999998</v>
      </c>
      <c r="G225" s="63">
        <v>18.542000000000002</v>
      </c>
    </row>
    <row r="226" spans="1:7" x14ac:dyDescent="0.25">
      <c r="A226" s="135" t="s">
        <v>110</v>
      </c>
      <c r="B226" s="133"/>
      <c r="C226" s="131">
        <v>308.86399999999998</v>
      </c>
      <c r="D226" s="132"/>
      <c r="E226" s="133"/>
      <c r="F226" s="63">
        <v>278.18599999999998</v>
      </c>
      <c r="G226" s="63">
        <v>30.678000000000001</v>
      </c>
    </row>
    <row r="227" spans="1:7" x14ac:dyDescent="0.25">
      <c r="A227" s="135" t="s">
        <v>111</v>
      </c>
      <c r="B227" s="133"/>
      <c r="C227" s="131">
        <v>185.452</v>
      </c>
      <c r="D227" s="132"/>
      <c r="E227" s="133"/>
      <c r="F227" s="63">
        <v>171.232</v>
      </c>
      <c r="G227" s="63">
        <v>14.22</v>
      </c>
    </row>
    <row r="228" spans="1:7" x14ac:dyDescent="0.25">
      <c r="A228" s="128" t="s">
        <v>103</v>
      </c>
      <c r="B228" s="130"/>
      <c r="C228" s="128">
        <f>SUM(C225:C227)</f>
        <v>769.01499999999999</v>
      </c>
      <c r="D228" s="129"/>
      <c r="E228" s="130"/>
      <c r="F228" s="60">
        <f>SUM(F225:F227)</f>
        <v>705.57499999999993</v>
      </c>
      <c r="G228" s="60">
        <f>SUM(G225:G227)</f>
        <v>63.44</v>
      </c>
    </row>
    <row r="229" spans="1:7" x14ac:dyDescent="0.25">
      <c r="A229" s="136" t="s">
        <v>361</v>
      </c>
      <c r="B229" s="137"/>
      <c r="C229" s="137"/>
      <c r="D229" s="137"/>
      <c r="E229" s="137"/>
      <c r="F229" s="137"/>
    </row>
    <row r="230" spans="1:7" x14ac:dyDescent="0.25">
      <c r="A230" s="120" t="s">
        <v>358</v>
      </c>
      <c r="B230" s="121"/>
      <c r="C230" s="121"/>
      <c r="D230" s="121"/>
      <c r="E230" s="121"/>
      <c r="F230" s="121"/>
    </row>
    <row r="233" spans="1:7" x14ac:dyDescent="0.25">
      <c r="C233" s="64"/>
      <c r="E233" s="65"/>
    </row>
  </sheetData>
  <mergeCells count="67">
    <mergeCell ref="B124:B138"/>
    <mergeCell ref="F182:F183"/>
    <mergeCell ref="C226:E226"/>
    <mergeCell ref="D182:D183"/>
    <mergeCell ref="A225:B225"/>
    <mergeCell ref="B182:B190"/>
    <mergeCell ref="A182:A190"/>
    <mergeCell ref="B169:B181"/>
    <mergeCell ref="A153:A168"/>
    <mergeCell ref="A139:A152"/>
    <mergeCell ref="B139:B152"/>
    <mergeCell ref="A169:A181"/>
    <mergeCell ref="A124:A138"/>
    <mergeCell ref="F8:F9"/>
    <mergeCell ref="A230:F230"/>
    <mergeCell ref="A221:F221"/>
    <mergeCell ref="A220:F220"/>
    <mergeCell ref="A219:F219"/>
    <mergeCell ref="C228:E228"/>
    <mergeCell ref="C225:E225"/>
    <mergeCell ref="C224:E224"/>
    <mergeCell ref="A224:B224"/>
    <mergeCell ref="A223:H223"/>
    <mergeCell ref="A226:B226"/>
    <mergeCell ref="A229:F229"/>
    <mergeCell ref="C227:E227"/>
    <mergeCell ref="A228:B228"/>
    <mergeCell ref="A227:B227"/>
    <mergeCell ref="E182:E183"/>
    <mergeCell ref="A67:A80"/>
    <mergeCell ref="A5:A32"/>
    <mergeCell ref="E8:E9"/>
    <mergeCell ref="A212:A218"/>
    <mergeCell ref="B212:B218"/>
    <mergeCell ref="A191:A199"/>
    <mergeCell ref="B191:B199"/>
    <mergeCell ref="A200:A211"/>
    <mergeCell ref="B200:B211"/>
    <mergeCell ref="B153:B168"/>
    <mergeCell ref="B113:B123"/>
    <mergeCell ref="D121:D122"/>
    <mergeCell ref="E121:E122"/>
    <mergeCell ref="B67:B80"/>
    <mergeCell ref="B101:B112"/>
    <mergeCell ref="B61:B66"/>
    <mergeCell ref="A1:H1"/>
    <mergeCell ref="B5:B21"/>
    <mergeCell ref="B33:B43"/>
    <mergeCell ref="B44:B60"/>
    <mergeCell ref="C28:C30"/>
    <mergeCell ref="A33:A43"/>
    <mergeCell ref="A44:A66"/>
    <mergeCell ref="A2:A3"/>
    <mergeCell ref="G2:H2"/>
    <mergeCell ref="B2:B3"/>
    <mergeCell ref="D2:E3"/>
    <mergeCell ref="C2:C3"/>
    <mergeCell ref="B22:B32"/>
    <mergeCell ref="F2:F3"/>
    <mergeCell ref="D4:E4"/>
    <mergeCell ref="D8:D9"/>
    <mergeCell ref="B90:B100"/>
    <mergeCell ref="A101:A112"/>
    <mergeCell ref="A113:A123"/>
    <mergeCell ref="B81:B89"/>
    <mergeCell ref="A81:A89"/>
    <mergeCell ref="A90:A100"/>
  </mergeCells>
  <phoneticPr fontId="0" type="noConversion"/>
  <pageMargins left="0.47244094488188981" right="0.11811023622047245" top="0.51181102362204722" bottom="0.47244094488188981" header="0.51181102362204722" footer="0.47244094488188981"/>
  <pageSetup paperSize="9" scale="75" orientation="portrait" r:id="rId1"/>
  <headerFooter alignWithMargins="0">
    <oddFooter>&amp;C&amp;14&amp;P</oddFooter>
  </headerFooter>
  <rowBreaks count="3" manualBreakCount="3">
    <brk id="66" max="7" man="1"/>
    <brk id="123" max="7" man="1"/>
    <brk id="181" max="7" man="1"/>
  </rowBreaks>
  <ignoredErrors>
    <ignoredError sqref="D104:D133 D134:D162 D163:D218 D101:D103 D5:E100 E101:E103 C26:C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GDajos</cp:lastModifiedBy>
  <cp:lastPrinted>2023-02-03T10:35:15Z</cp:lastPrinted>
  <dcterms:created xsi:type="dcterms:W3CDTF">2003-07-09T06:29:08Z</dcterms:created>
  <dcterms:modified xsi:type="dcterms:W3CDTF">2023-05-15T09:43:42Z</dcterms:modified>
</cp:coreProperties>
</file>